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Infoenheten\_Arbetsgivarfrågor\po-pålägg\"/>
    </mc:Choice>
  </mc:AlternateContent>
  <bookViews>
    <workbookView xWindow="0" yWindow="0" windowWidth="19010" windowHeight="7430"/>
  </bookViews>
  <sheets>
    <sheet name="Blad2" sheetId="2" r:id="rId1"/>
  </sheets>
  <definedNames>
    <definedName name="_xlnm.Print_Area" localSheetId="0">Blad2!$A$2:$K$169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0" i="2" l="1"/>
  <c r="D118" i="2"/>
  <c r="D119" i="2"/>
  <c r="D121" i="2"/>
  <c r="D134" i="2"/>
  <c r="D141" i="2"/>
  <c r="D142" i="2"/>
  <c r="D149" i="2"/>
  <c r="D150" i="2"/>
  <c r="D152" i="2"/>
  <c r="D154" i="2"/>
  <c r="F141" i="2"/>
  <c r="F142" i="2"/>
  <c r="F134" i="2"/>
  <c r="F152" i="2"/>
  <c r="F149" i="2"/>
  <c r="F150" i="2"/>
  <c r="F154" i="2"/>
  <c r="D74" i="2"/>
  <c r="D75" i="2"/>
  <c r="D77" i="2"/>
  <c r="D62" i="2"/>
  <c r="D68" i="2"/>
  <c r="D69" i="2"/>
  <c r="D28" i="2"/>
  <c r="D29" i="2"/>
  <c r="D21" i="2"/>
  <c r="D31" i="2"/>
  <c r="F110" i="2"/>
  <c r="F118" i="2"/>
  <c r="F119" i="2"/>
  <c r="F121" i="2"/>
  <c r="H62" i="2"/>
  <c r="H77" i="2"/>
  <c r="H68" i="2"/>
  <c r="H28" i="2"/>
  <c r="H29" i="2"/>
  <c r="H21" i="2"/>
  <c r="H31" i="2"/>
  <c r="H69" i="2"/>
  <c r="F62" i="2"/>
  <c r="F68" i="2"/>
  <c r="F69" i="2"/>
  <c r="F77" i="2"/>
  <c r="F28" i="2"/>
  <c r="F29" i="2"/>
  <c r="F21" i="2"/>
  <c r="F31" i="2"/>
</calcChain>
</file>

<file path=xl/sharedStrings.xml><?xml version="1.0" encoding="utf-8"?>
<sst xmlns="http://schemas.openxmlformats.org/spreadsheetml/2006/main" count="143" uniqueCount="64">
  <si>
    <t>Lagstadgade sociala avgifter</t>
  </si>
  <si>
    <t>Särskild löneskatt (24,26 %)</t>
  </si>
  <si>
    <t xml:space="preserve">KAP-KL </t>
  </si>
  <si>
    <t xml:space="preserve">För anställda som hör till TPA18 bör beräkningen ske separat för lönedelar under och över </t>
  </si>
  <si>
    <t>OBS!</t>
  </si>
  <si>
    <t>Riskförsäkringpremie inkl kapningspremie</t>
  </si>
  <si>
    <t>KAP-KL</t>
  </si>
  <si>
    <t>TPA 18</t>
  </si>
  <si>
    <t xml:space="preserve">TPA 18            </t>
  </si>
  <si>
    <t xml:space="preserve"> Gäller för anställd född 1959 eller senare</t>
  </si>
  <si>
    <t>Avtalsenliga  avgifter</t>
  </si>
  <si>
    <t>AGS-KL (Avtalsgruppsjukförsäkring hos AFA)</t>
  </si>
  <si>
    <t>TFA-KL (Trygghetsförsäkring vid arbetsskada hos AFA)</t>
  </si>
  <si>
    <t>Avtalsenliga pensionspremier och avgifter</t>
  </si>
  <si>
    <r>
      <t>Avgift för</t>
    </r>
    <r>
      <rPr>
        <b/>
        <sz val="11"/>
        <rFont val="Times New Roman"/>
        <family val="1"/>
      </rPr>
      <t xml:space="preserve"> premiebaserad</t>
    </r>
    <r>
      <rPr>
        <sz val="11"/>
        <rFont val="Times New Roman"/>
        <family val="1"/>
      </rPr>
      <t xml:space="preserve"> ålderspension</t>
    </r>
  </si>
  <si>
    <t>Summa pensionspremier och avgifter inkl. löneskatt</t>
  </si>
  <si>
    <t>Avtalsenliga avgifter</t>
  </si>
  <si>
    <r>
      <t xml:space="preserve">Totalt PO-pålägg </t>
    </r>
    <r>
      <rPr>
        <b/>
        <u/>
        <sz val="11"/>
        <rFont val="Times New Roman"/>
      </rPr>
      <t>under</t>
    </r>
    <r>
      <rPr>
        <b/>
        <sz val="11"/>
        <rFont val="Times New Roman"/>
        <family val="1"/>
      </rPr>
      <t xml:space="preserve"> inkomsttaket</t>
    </r>
  </si>
  <si>
    <r>
      <t xml:space="preserve">Totalt PO-pålägg </t>
    </r>
    <r>
      <rPr>
        <b/>
        <u/>
        <sz val="11"/>
        <rFont val="Times New Roman"/>
      </rPr>
      <t>över</t>
    </r>
    <r>
      <rPr>
        <b/>
        <sz val="11"/>
        <rFont val="Times New Roman"/>
        <family val="1"/>
      </rPr>
      <t xml:space="preserve"> "inkomsttaket"</t>
    </r>
  </si>
  <si>
    <r>
      <t xml:space="preserve">Totalt PO-pålägg </t>
    </r>
    <r>
      <rPr>
        <b/>
        <u/>
        <sz val="11"/>
        <rFont val="Times New Roman"/>
      </rPr>
      <t>under</t>
    </r>
    <r>
      <rPr>
        <b/>
        <sz val="11"/>
        <rFont val="Times New Roman"/>
        <family val="1"/>
      </rPr>
      <t xml:space="preserve"> "inkomsttaket"</t>
    </r>
  </si>
  <si>
    <t>Premiebefrielseförsäkring (hos AFA)</t>
  </si>
  <si>
    <t>Summa avtalsenliga avgifter</t>
  </si>
  <si>
    <t>Summa pensionspremier och avgifter inkl.löneskatt</t>
  </si>
  <si>
    <t>* Sociala avgifter utgår enligt följande:</t>
  </si>
  <si>
    <t xml:space="preserve"> </t>
  </si>
  <si>
    <t>Kyrkans trygghetsråd **</t>
  </si>
  <si>
    <t>OBS! Avseende sociala avgifter sker beräkningen utifrån</t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</si>
  <si>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65 år </t>
    </r>
    <r>
      <rPr>
        <u/>
        <sz val="9"/>
        <rFont val="Arial"/>
        <family val="2"/>
      </rPr>
      <t>till</t>
    </r>
    <r>
      <rPr>
        <sz val="9"/>
        <rFont val="Arial"/>
        <family val="2"/>
      </rPr>
      <t xml:space="preserve"> den månad man fyller 69 år</t>
    </r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</si>
  <si>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69 år och för anställda över 69 år och födda efter 1938</t>
    </r>
  </si>
  <si>
    <r>
      <t xml:space="preserve"> Gäller för anställda </t>
    </r>
    <r>
      <rPr>
        <u/>
        <sz val="9"/>
        <rFont val="Arial"/>
        <family val="2"/>
      </rPr>
      <t>från</t>
    </r>
    <r>
      <rPr>
        <sz val="9"/>
        <rFont val="Arial"/>
        <family val="2"/>
      </rPr>
      <t xml:space="preserve"> den månad man fyller 65 år </t>
    </r>
    <r>
      <rPr>
        <u/>
        <sz val="9"/>
        <rFont val="Arial"/>
        <family val="2"/>
      </rPr>
      <t>till</t>
    </r>
    <r>
      <rPr>
        <sz val="9"/>
        <rFont val="Arial"/>
        <family val="2"/>
      </rPr>
      <t xml:space="preserve"> den månad man fyller 68 år</t>
    </r>
  </si>
  <si>
    <t>AGS-KL, tom 65 år (Avtalsgruppsjukförsäkring hos AFA)</t>
  </si>
  <si>
    <t>*</t>
  </si>
  <si>
    <t>upp till max 25.000 kr per månad och arbetsgivare)</t>
  </si>
  <si>
    <t>födelseår och inte månad. Se nedan.*</t>
  </si>
  <si>
    <t>TGL-KL (Tjänstegruppliv hos KPA)</t>
  </si>
  <si>
    <t>Riskförsäkringpremie (hos Kyrkans pension)</t>
  </si>
  <si>
    <t>Riskförsäkringspremie (hos Kyrkans pension)</t>
  </si>
  <si>
    <t>Riskförsäkringspremie  (hos Kyrkans pension)</t>
  </si>
  <si>
    <r>
      <t xml:space="preserve">Premie för </t>
    </r>
    <r>
      <rPr>
        <b/>
        <sz val="11"/>
        <rFont val="Times New Roman"/>
        <family val="1"/>
      </rPr>
      <t>förmånsbestämd</t>
    </r>
    <r>
      <rPr>
        <sz val="11"/>
        <rFont val="Times New Roman"/>
        <family val="1"/>
      </rPr>
      <t xml:space="preserve"> ålderspension***,
(se budgetanvisning)</t>
    </r>
  </si>
  <si>
    <r>
      <t xml:space="preserve">(Obs, endast på lönedelar </t>
    </r>
    <r>
      <rPr>
        <b/>
        <u/>
        <sz val="11"/>
        <rFont val="Times New Roman"/>
        <family val="1"/>
      </rPr>
      <t>under</t>
    </r>
    <r>
      <rPr>
        <b/>
        <sz val="11"/>
        <rFont val="Times New Roman"/>
        <family val="1"/>
      </rPr>
      <t xml:space="preserve"> 7,5ibb)</t>
    </r>
  </si>
  <si>
    <r>
      <t xml:space="preserve">(Obs, endast på lönedelar </t>
    </r>
    <r>
      <rPr>
        <b/>
        <u/>
        <sz val="11"/>
        <rFont val="Times New Roman"/>
        <family val="1"/>
      </rPr>
      <t>över</t>
    </r>
    <r>
      <rPr>
        <b/>
        <sz val="11"/>
        <rFont val="Times New Roman"/>
        <family val="1"/>
      </rPr>
      <t xml:space="preserve"> 7,5ibb)</t>
    </r>
  </si>
  <si>
    <t>7,5 inkomstbasbelopp. Därefter summeras premiekostnaden.</t>
  </si>
  <si>
    <t xml:space="preserve"> Gäller för anställda från 64 år (födda 1958) till månaden innan man fyller 65 år </t>
  </si>
  <si>
    <t xml:space="preserve"> Gäller för anställda från 64år (födda 1958) till månaden innan man fyller 65 år </t>
  </si>
  <si>
    <t xml:space="preserve"> Gäller för anställd född 2004-2006</t>
  </si>
  <si>
    <t xml:space="preserve"> För den som är född 2004-2006 är arbetsgivaravgiften:</t>
  </si>
  <si>
    <t>(den lägre ersättningen för födda 2004-2006, gäller ersättningar</t>
  </si>
  <si>
    <t xml:space="preserve"> För den som är född 1939-1956 är arbetsgivaravgiften:</t>
  </si>
  <si>
    <t xml:space="preserve"> För den som är född 1938 eller tidigare är arbetsgivaravgiften:</t>
  </si>
  <si>
    <t>ANSTÄLLDA MED LÖNER ÖVER "INKOMSTTAKET" 7,5 IBB (över 42.625 kr/månad år 2021)</t>
  </si>
  <si>
    <t>ANSTÄLLDA MED LÖNER UNDER "INKOMSTTAKET" 7,5 IBB (under 42.625 kr/månad år 2021)</t>
  </si>
  <si>
    <t xml:space="preserve"> För den som är född 1957-2003 är arbetsgivaravgiften:</t>
  </si>
  <si>
    <t>OBS! Avseende sociala avgifter och sker beräkningen utifrån</t>
  </si>
  <si>
    <r>
      <t xml:space="preserve">ANSTÄLLDA MED LÖNER </t>
    </r>
    <r>
      <rPr>
        <b/>
        <u/>
        <sz val="11"/>
        <rFont val="Times New Roman"/>
        <family val="1"/>
      </rPr>
      <t>UNDER</t>
    </r>
    <r>
      <rPr>
        <b/>
        <sz val="11"/>
        <rFont val="Times New Roman"/>
        <family val="1"/>
      </rPr>
      <t xml:space="preserve"> "INKOMSTTAKET" 7,5 IBB (under 42.625 kr/månad år 2021)</t>
    </r>
  </si>
  <si>
    <r>
      <t>Avgift för</t>
    </r>
    <r>
      <rPr>
        <b/>
        <sz val="11"/>
        <rFont val="Times New Roman"/>
        <family val="1"/>
      </rPr>
      <t xml:space="preserve"> premiebaserad</t>
    </r>
    <r>
      <rPr>
        <sz val="11"/>
        <rFont val="Times New Roman"/>
        <family val="1"/>
      </rPr>
      <t xml:space="preserve"> ålderspension under brytpunkten</t>
    </r>
  </si>
  <si>
    <r>
      <t>Avgift för</t>
    </r>
    <r>
      <rPr>
        <b/>
        <sz val="11"/>
        <rFont val="Times New Roman"/>
        <family val="1"/>
      </rPr>
      <t xml:space="preserve"> premiebaserad</t>
    </r>
    <r>
      <rPr>
        <sz val="11"/>
        <rFont val="Times New Roman"/>
        <family val="1"/>
      </rPr>
      <t xml:space="preserve"> ålderspension över brytpunkten</t>
    </r>
  </si>
  <si>
    <r>
      <t xml:space="preserve">Totalt PO-pålägg på lönedelar </t>
    </r>
    <r>
      <rPr>
        <b/>
        <u/>
        <sz val="11"/>
        <rFont val="Times New Roman"/>
      </rPr>
      <t>under</t>
    </r>
    <r>
      <rPr>
        <b/>
        <sz val="11"/>
        <rFont val="Times New Roman"/>
        <family val="1"/>
      </rPr>
      <t xml:space="preserve"> "inkomsttaket"</t>
    </r>
  </si>
  <si>
    <r>
      <t xml:space="preserve">Totalt PO-pålägg på lönedelar </t>
    </r>
    <r>
      <rPr>
        <b/>
        <u/>
        <sz val="11"/>
        <rFont val="Times New Roman"/>
      </rPr>
      <t>över</t>
    </r>
    <r>
      <rPr>
        <b/>
        <sz val="11"/>
        <rFont val="Times New Roman"/>
        <family val="1"/>
      </rPr>
      <t xml:space="preserve"> "inkomsttaket"</t>
    </r>
  </si>
  <si>
    <t>***</t>
  </si>
  <si>
    <t>*** För påbörjade anställningar innan 67 år är premien 4,5%. För anställningar som påbörjats efter 67 år utgår premie om så överenskommits.</t>
  </si>
  <si>
    <t>**** Då den förmånsbestämda pensionen kan variera
mycket mellan olika individer rekommenderas att utgå från den prognos som kan tillhandahållas av Kyrkans pension</t>
  </si>
  <si>
    <t>** Under 2022 är avgiften till Kyrkans trygghetsråd helt rabatterad.</t>
  </si>
  <si>
    <t>Uppföljning budgeterat personalkostnadspålägg (PO) 2022</t>
  </si>
  <si>
    <t>2022-2 uppdaterat PO-pålägg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</si>
</sst>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r_-;\-* #,##0.00\ _k_r_-;_-* &quot;-&quot;??\ _k_r_-;_-@_-"/>
    <numFmt numFmtId="164" formatCode="0.00000"/>
    <numFmt numFmtId="165" formatCode="_-* #,##0\ _k_r_-;\-* #,##0\ _k_r_-;_-* &quot;-&quot;??\ _k_r_-;_-@_-"/>
    <numFmt numFmtId="166" formatCode="0.0"/>
    <numFmt numFmtId="167" formatCode="0.000"/>
  </numFmts>
  <fonts count="21">
    <font>
      <sz val="11"/>
      <color theme="1"/>
      <name val="Frutiger 47LightCn"/>
      <family val="2"/>
    </font>
    <font>
      <sz val="11"/>
      <name val="Arial"/>
      <family val="2"/>
    </font>
    <font>
      <sz val="11"/>
      <color theme="1"/>
      <name val="Frutiger 47LightCn"/>
      <family val="2"/>
    </font>
    <font>
      <b/>
      <sz val="20"/>
      <name val="Arial"/>
      <family val="2"/>
    </font>
    <font>
      <b/>
      <sz val="11"/>
      <name val="Arial Unicode MS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11"/>
      <color rgb="FFFF0000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Frutiger 47LightCn"/>
      <family val="2"/>
    </font>
    <font>
      <u/>
      <sz val="11"/>
      <color theme="10"/>
      <name val="Frutiger 47LightCn"/>
      <family val="2"/>
    </font>
    <font>
      <u/>
      <sz val="11"/>
      <color theme="11"/>
      <name val="Frutiger 47LightCn"/>
      <family val="2"/>
    </font>
    <font>
      <b/>
      <u/>
      <sz val="11"/>
      <name val="Times New Roman"/>
    </font>
    <font>
      <u/>
      <sz val="9"/>
      <name val="Arial"/>
      <family val="2"/>
    </font>
    <font>
      <i/>
      <sz val="11"/>
      <name val="Times New Roman"/>
      <family val="1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/>
    <xf numFmtId="3" fontId="1" fillId="0" borderId="0" xfId="0" applyNumberFormat="1" applyFont="1" applyFill="1" applyBorder="1"/>
    <xf numFmtId="2" fontId="1" fillId="0" borderId="0" xfId="0" applyNumberFormat="1" applyFont="1" applyFill="1"/>
    <xf numFmtId="4" fontId="1" fillId="0" borderId="0" xfId="0" applyNumberFormat="1" applyFont="1" applyFill="1" applyBorder="1"/>
    <xf numFmtId="2" fontId="1" fillId="0" borderId="0" xfId="0" applyNumberFormat="1" applyFont="1" applyFill="1" applyBorder="1"/>
    <xf numFmtId="1" fontId="1" fillId="0" borderId="0" xfId="0" applyNumberFormat="1" applyFont="1" applyFill="1"/>
    <xf numFmtId="165" fontId="1" fillId="0" borderId="0" xfId="1" applyNumberFormat="1" applyFont="1" applyFill="1" applyBorder="1"/>
    <xf numFmtId="43" fontId="1" fillId="0" borderId="0" xfId="0" applyNumberFormat="1" applyFont="1" applyFill="1" applyBorder="1"/>
    <xf numFmtId="166" fontId="1" fillId="0" borderId="0" xfId="0" applyNumberFormat="1" applyFont="1" applyFill="1" applyBorder="1"/>
    <xf numFmtId="3" fontId="6" fillId="0" borderId="0" xfId="0" applyNumberFormat="1" applyFont="1" applyFill="1" applyBorder="1"/>
    <xf numFmtId="164" fontId="1" fillId="0" borderId="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2" fontId="8" fillId="0" borderId="0" xfId="0" quotePrefix="1" applyNumberFormat="1" applyFont="1" applyFill="1" applyAlignment="1">
      <alignment horizontal="right"/>
    </xf>
    <xf numFmtId="2" fontId="7" fillId="0" borderId="0" xfId="0" applyNumberFormat="1" applyFont="1" applyFill="1"/>
    <xf numFmtId="0" fontId="9" fillId="0" borderId="0" xfId="0" applyFont="1" applyFill="1"/>
    <xf numFmtId="2" fontId="7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 vertical="top" wrapText="1"/>
    </xf>
    <xf numFmtId="2" fontId="1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 wrapText="1"/>
    </xf>
    <xf numFmtId="2" fontId="8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 wrapText="1"/>
    </xf>
    <xf numFmtId="2" fontId="7" fillId="0" borderId="0" xfId="0" quotePrefix="1" applyNumberFormat="1" applyFont="1" applyFill="1" applyAlignment="1">
      <alignment horizontal="right"/>
    </xf>
    <xf numFmtId="0" fontId="12" fillId="0" borderId="0" xfId="0" applyFont="1" applyFill="1"/>
    <xf numFmtId="0" fontId="13" fillId="0" borderId="0" xfId="0" applyFont="1" applyFill="1"/>
    <xf numFmtId="10" fontId="8" fillId="0" borderId="0" xfId="0" applyNumberFormat="1" applyFont="1" applyFill="1"/>
    <xf numFmtId="9" fontId="8" fillId="0" borderId="0" xfId="0" applyNumberFormat="1" applyFont="1" applyFill="1"/>
    <xf numFmtId="0" fontId="8" fillId="0" borderId="0" xfId="0" applyFont="1" applyFill="1" applyAlignment="1">
      <alignment wrapText="1"/>
    </xf>
    <xf numFmtId="2" fontId="4" fillId="0" borderId="0" xfId="0" applyNumberFormat="1" applyFont="1" applyFill="1" applyAlignment="1">
      <alignment horizontal="left" vertical="top" wrapText="1"/>
    </xf>
    <xf numFmtId="2" fontId="1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>
      <alignment horizontal="left" wrapText="1"/>
    </xf>
    <xf numFmtId="2" fontId="10" fillId="0" borderId="0" xfId="0" applyNumberFormat="1" applyFont="1" applyFill="1" applyAlignment="1">
      <alignment horizontal="left" wrapText="1"/>
    </xf>
    <xf numFmtId="2" fontId="8" fillId="0" borderId="0" xfId="0" applyNumberFormat="1" applyFont="1" applyFill="1" applyAlignment="1">
      <alignment horizontal="left"/>
    </xf>
    <xf numFmtId="2" fontId="7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2" fontId="8" fillId="0" borderId="0" xfId="0" quotePrefix="1" applyNumberFormat="1" applyFont="1" applyFill="1" applyAlignment="1">
      <alignment horizontal="left"/>
    </xf>
    <xf numFmtId="2" fontId="7" fillId="0" borderId="0" xfId="0" quotePrefix="1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2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9" fillId="0" borderId="0" xfId="0" applyFont="1" applyFill="1"/>
    <xf numFmtId="167" fontId="8" fillId="0" borderId="0" xfId="0" applyNumberFormat="1" applyFont="1" applyFill="1" applyAlignment="1">
      <alignment horizontal="right"/>
    </xf>
    <xf numFmtId="167" fontId="11" fillId="0" borderId="0" xfId="0" applyNumberFormat="1" applyFont="1" applyFill="1" applyAlignment="1">
      <alignment horizontal="left"/>
    </xf>
    <xf numFmtId="167" fontId="8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>
      <alignment horizontal="right"/>
    </xf>
    <xf numFmtId="167" fontId="7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7" fontId="7" fillId="0" borderId="0" xfId="0" applyNumberFormat="1" applyFont="1" applyFill="1"/>
    <xf numFmtId="167" fontId="1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top" wrapText="1"/>
    </xf>
  </cellXfs>
  <cellStyles count="3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Normal" xfId="0" builtinId="0"/>
    <cellStyle name="Tusental" xfId="1" builtinId="3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68"/>
  <sheetViews>
    <sheetView tabSelected="1" zoomScaleNormal="100" workbookViewId="0">
      <selection activeCell="O8" sqref="O8"/>
    </sheetView>
  </sheetViews>
  <sheetFormatPr defaultColWidth="9.08203125" defaultRowHeight="14"/>
  <cols>
    <col min="1" max="1" width="6.08203125" style="1" customWidth="1"/>
    <col min="2" max="2" width="48.33203125" style="1" customWidth="1"/>
    <col min="3" max="3" width="1.83203125" style="24" customWidth="1"/>
    <col min="4" max="4" width="12" style="24" customWidth="1"/>
    <col min="5" max="5" width="1.83203125" style="35" customWidth="1"/>
    <col min="6" max="6" width="11.08203125" style="24" customWidth="1"/>
    <col min="7" max="7" width="1.83203125" style="35" customWidth="1"/>
    <col min="8" max="8" width="10.58203125" style="24" customWidth="1"/>
    <col min="9" max="9" width="1.83203125" style="35" customWidth="1"/>
    <col min="10" max="10" width="10.58203125" style="1" customWidth="1"/>
    <col min="11" max="11" width="1.83203125" style="40" customWidth="1"/>
    <col min="12" max="12" width="15" style="1" customWidth="1"/>
    <col min="13" max="13" width="9.08203125" style="1"/>
    <col min="14" max="14" width="11.83203125" style="1" customWidth="1"/>
    <col min="15" max="15" width="11.25" style="1" bestFit="1" customWidth="1"/>
    <col min="16" max="20" width="9.08203125" style="1"/>
    <col min="21" max="21" width="18" style="1" customWidth="1"/>
    <col min="22" max="16384" width="9.08203125" style="1"/>
  </cols>
  <sheetData>
    <row r="2" spans="2:31" ht="16.5">
      <c r="B2" s="1" t="s">
        <v>63</v>
      </c>
      <c r="C2" s="23"/>
      <c r="D2" s="23"/>
      <c r="E2" s="34"/>
      <c r="F2" s="23"/>
      <c r="G2" s="34"/>
      <c r="H2" s="23"/>
      <c r="I2" s="34"/>
      <c r="J2" s="3"/>
      <c r="K2" s="44"/>
    </row>
    <row r="3" spans="2:31" ht="25">
      <c r="B3" s="2" t="s">
        <v>62</v>
      </c>
      <c r="C3" s="23"/>
      <c r="D3" s="23"/>
      <c r="E3" s="34"/>
      <c r="F3" s="23"/>
      <c r="G3" s="34"/>
      <c r="H3" s="23"/>
      <c r="I3" s="34"/>
      <c r="J3" s="3"/>
      <c r="K3" s="44"/>
    </row>
    <row r="4" spans="2:31" ht="25">
      <c r="B4" s="2"/>
      <c r="C4" s="23"/>
      <c r="D4" s="23"/>
      <c r="E4" s="34"/>
      <c r="F4" s="23"/>
      <c r="G4" s="34"/>
      <c r="H4" s="23"/>
      <c r="I4" s="34"/>
      <c r="J4" s="3"/>
      <c r="K4" s="44"/>
    </row>
    <row r="5" spans="2:31" ht="25">
      <c r="B5" s="2"/>
      <c r="C5" s="23"/>
      <c r="D5" s="58"/>
      <c r="E5" s="34"/>
      <c r="F5" s="23"/>
      <c r="G5" s="34"/>
      <c r="H5" s="3"/>
      <c r="I5" s="44"/>
    </row>
    <row r="6" spans="2:31">
      <c r="B6" s="4"/>
      <c r="H6" s="1"/>
      <c r="I6" s="40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>
      <c r="B7" s="17"/>
      <c r="C7" s="25"/>
      <c r="D7" s="25" t="s">
        <v>2</v>
      </c>
      <c r="E7" s="36"/>
      <c r="F7" s="25" t="s">
        <v>2</v>
      </c>
      <c r="G7" s="36"/>
      <c r="H7" s="25" t="s">
        <v>2</v>
      </c>
      <c r="I7" s="4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2:31" ht="104">
      <c r="B8" s="56" t="s">
        <v>6</v>
      </c>
      <c r="C8" s="27"/>
      <c r="D8" s="27" t="s">
        <v>42</v>
      </c>
      <c r="E8" s="37"/>
      <c r="F8" s="27" t="s">
        <v>27</v>
      </c>
      <c r="G8" s="37"/>
      <c r="H8" s="27" t="s">
        <v>28</v>
      </c>
      <c r="I8" s="4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2:31" ht="17.5">
      <c r="B9" s="29"/>
      <c r="C9" s="27"/>
      <c r="D9" s="27"/>
      <c r="E9" s="37"/>
      <c r="F9" s="27"/>
      <c r="G9" s="37"/>
      <c r="H9" s="26"/>
      <c r="I9" s="4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2:31">
      <c r="B10" s="17" t="s">
        <v>50</v>
      </c>
      <c r="C10" s="26"/>
      <c r="D10" s="26"/>
      <c r="E10" s="38"/>
      <c r="H10" s="26"/>
      <c r="I10" s="43"/>
      <c r="U10" s="6"/>
      <c r="V10" s="5"/>
      <c r="W10" s="5"/>
      <c r="X10" s="6"/>
      <c r="Y10" s="5"/>
      <c r="Z10" s="5"/>
      <c r="AA10" s="5"/>
      <c r="AB10" s="5"/>
      <c r="AC10" s="5"/>
      <c r="AD10" s="5"/>
      <c r="AE10" s="5"/>
    </row>
    <row r="11" spans="2:31">
      <c r="B11" s="17"/>
      <c r="C11" s="26"/>
      <c r="D11" s="26"/>
      <c r="E11" s="38"/>
      <c r="H11" s="1"/>
      <c r="I11" s="43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2:31">
      <c r="B12" s="17" t="s">
        <v>0</v>
      </c>
      <c r="C12" s="22"/>
      <c r="D12" s="22">
        <v>31.42</v>
      </c>
      <c r="E12" s="39"/>
      <c r="F12" s="22">
        <v>10.210000000000001</v>
      </c>
      <c r="G12" s="39" t="s">
        <v>31</v>
      </c>
      <c r="H12" s="22">
        <v>10.210000000000001</v>
      </c>
      <c r="I12" s="46" t="s">
        <v>31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1">
      <c r="B13" s="18" t="s">
        <v>26</v>
      </c>
      <c r="C13" s="22"/>
      <c r="D13" s="22"/>
      <c r="E13" s="39"/>
      <c r="F13" s="22"/>
      <c r="G13" s="39"/>
      <c r="H13" s="1"/>
      <c r="I13" s="46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2:31">
      <c r="B14" s="18" t="s">
        <v>33</v>
      </c>
      <c r="C14" s="22"/>
      <c r="D14" s="22"/>
      <c r="E14" s="39"/>
      <c r="F14" s="22"/>
      <c r="G14" s="39"/>
      <c r="H14" s="1"/>
      <c r="I14" s="46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1">
      <c r="B15" s="17"/>
      <c r="C15" s="22"/>
      <c r="D15" s="22"/>
      <c r="E15" s="39"/>
      <c r="F15" s="22"/>
      <c r="G15" s="39"/>
      <c r="H15" s="1"/>
      <c r="I15" s="46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2:31">
      <c r="B16" s="17" t="s">
        <v>10</v>
      </c>
      <c r="C16" s="26"/>
      <c r="D16" s="26"/>
      <c r="E16" s="38"/>
      <c r="F16" s="26"/>
      <c r="G16" s="38"/>
      <c r="H16" s="26"/>
      <c r="I16" s="43"/>
      <c r="U16" s="5"/>
      <c r="V16" s="7"/>
      <c r="W16" s="5"/>
      <c r="X16" s="5"/>
      <c r="Y16" s="7"/>
      <c r="Z16" s="5"/>
      <c r="AA16" s="5"/>
      <c r="AB16" s="5"/>
      <c r="AC16" s="5"/>
      <c r="AD16" s="5"/>
      <c r="AE16" s="5"/>
    </row>
    <row r="17" spans="2:31">
      <c r="B17" s="18" t="s">
        <v>30</v>
      </c>
      <c r="C17" s="26"/>
      <c r="D17" s="48">
        <v>0</v>
      </c>
      <c r="E17" s="50"/>
      <c r="F17" s="48">
        <v>0</v>
      </c>
      <c r="G17" s="50"/>
      <c r="H17" s="48">
        <v>0</v>
      </c>
      <c r="I17" s="38"/>
      <c r="U17" s="5"/>
      <c r="V17" s="9"/>
      <c r="W17" s="5"/>
      <c r="X17" s="5"/>
      <c r="Y17" s="9"/>
      <c r="Z17" s="5"/>
      <c r="AA17" s="5"/>
      <c r="AB17" s="5"/>
      <c r="AC17" s="5"/>
      <c r="AD17" s="5"/>
      <c r="AE17" s="5"/>
    </row>
    <row r="18" spans="2:31">
      <c r="B18" s="18" t="s">
        <v>12</v>
      </c>
      <c r="C18" s="26"/>
      <c r="D18" s="48">
        <v>0.01</v>
      </c>
      <c r="E18" s="50"/>
      <c r="F18" s="48">
        <v>0.01</v>
      </c>
      <c r="G18" s="50"/>
      <c r="H18" s="48">
        <v>0</v>
      </c>
      <c r="I18" s="38"/>
      <c r="U18" s="5"/>
      <c r="V18" s="7"/>
      <c r="W18" s="5"/>
      <c r="X18" s="5"/>
      <c r="Y18" s="7"/>
      <c r="Z18" s="5"/>
      <c r="AA18" s="5"/>
      <c r="AB18" s="5"/>
      <c r="AC18" s="5"/>
      <c r="AD18" s="5"/>
      <c r="AE18" s="5"/>
    </row>
    <row r="19" spans="2:31">
      <c r="B19" s="18" t="s">
        <v>34</v>
      </c>
      <c r="C19" s="26"/>
      <c r="D19" s="48">
        <v>1.7000000000000001E-2</v>
      </c>
      <c r="E19" s="48"/>
      <c r="F19" s="48">
        <v>1.7000000000000001E-2</v>
      </c>
      <c r="G19" s="48"/>
      <c r="H19" s="48">
        <v>1.7000000000000001E-2</v>
      </c>
      <c r="I19" s="38"/>
      <c r="U19" s="10"/>
      <c r="V19" s="7"/>
      <c r="W19" s="5"/>
      <c r="X19" s="10"/>
      <c r="Y19" s="7"/>
      <c r="Z19" s="5"/>
      <c r="AA19" s="5"/>
      <c r="AB19" s="5"/>
      <c r="AC19" s="5"/>
      <c r="AD19" s="5"/>
      <c r="AE19" s="5"/>
    </row>
    <row r="20" spans="2:31">
      <c r="B20" s="18" t="s">
        <v>25</v>
      </c>
      <c r="C20" s="26"/>
      <c r="D20" s="48">
        <v>0</v>
      </c>
      <c r="E20" s="50"/>
      <c r="F20" s="48">
        <v>0</v>
      </c>
      <c r="G20" s="50"/>
      <c r="H20" s="48">
        <v>0</v>
      </c>
      <c r="I20" s="38"/>
      <c r="L20" s="6"/>
      <c r="M20" s="5"/>
      <c r="N20" s="5"/>
      <c r="P20" s="11"/>
      <c r="U20" s="5"/>
      <c r="V20" s="10"/>
      <c r="W20" s="5"/>
      <c r="X20" s="5"/>
      <c r="Y20" s="10"/>
      <c r="Z20" s="5"/>
      <c r="AA20" s="5"/>
      <c r="AB20" s="5"/>
      <c r="AC20" s="5"/>
      <c r="AD20" s="5"/>
      <c r="AE20" s="5"/>
    </row>
    <row r="21" spans="2:31">
      <c r="B21" s="17" t="s">
        <v>21</v>
      </c>
      <c r="C21" s="22"/>
      <c r="D21" s="51">
        <f>SUM(D17:D20)</f>
        <v>2.7000000000000003E-2</v>
      </c>
      <c r="E21" s="52"/>
      <c r="F21" s="51">
        <f t="shared" ref="F21" si="0">SUM(F17:F20)</f>
        <v>2.7000000000000003E-2</v>
      </c>
      <c r="G21" s="52"/>
      <c r="H21" s="51">
        <f t="shared" ref="H21" si="1">SUM(H17:H20)</f>
        <v>1.7000000000000001E-2</v>
      </c>
      <c r="I21" s="39"/>
      <c r="L21" s="5"/>
      <c r="M21" s="5"/>
      <c r="N21" s="10"/>
      <c r="O21" s="8"/>
      <c r="P21" s="8"/>
      <c r="Q21" s="8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2:31">
      <c r="B22" s="21"/>
      <c r="C22" s="22"/>
      <c r="D22" s="22"/>
      <c r="E22" s="39"/>
      <c r="F22" s="22"/>
      <c r="G22" s="39"/>
      <c r="H22" s="22"/>
      <c r="I22" s="39"/>
      <c r="L22" s="5"/>
      <c r="M22" s="5"/>
      <c r="N22" s="10"/>
      <c r="O22" s="8"/>
      <c r="P22" s="8"/>
      <c r="Q22" s="8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2:31">
      <c r="B23" s="18"/>
      <c r="C23" s="26"/>
      <c r="D23" s="26"/>
      <c r="E23" s="38"/>
      <c r="F23" s="26"/>
      <c r="G23" s="38"/>
      <c r="H23" s="26"/>
      <c r="I23" s="38"/>
      <c r="L23" s="5"/>
      <c r="M23" s="5"/>
      <c r="N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2:31">
      <c r="B24" s="17" t="s">
        <v>13</v>
      </c>
      <c r="C24" s="26"/>
      <c r="D24" s="26"/>
      <c r="E24" s="38"/>
      <c r="F24" s="26"/>
      <c r="G24" s="38"/>
      <c r="H24" s="26"/>
      <c r="I24" s="38"/>
      <c r="L24" s="5"/>
      <c r="M24" s="7"/>
      <c r="N24" s="5"/>
      <c r="U24" s="6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2:31">
      <c r="B25" s="18" t="s">
        <v>14</v>
      </c>
      <c r="C25" s="26"/>
      <c r="D25" s="26">
        <v>4.5</v>
      </c>
      <c r="E25" s="38"/>
      <c r="F25" s="26">
        <v>4.5</v>
      </c>
      <c r="G25" s="38"/>
      <c r="H25" s="26">
        <v>0</v>
      </c>
      <c r="I25" s="38" t="s">
        <v>58</v>
      </c>
      <c r="L25" s="12"/>
      <c r="M25" s="9"/>
      <c r="N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2:31">
      <c r="B26" s="33" t="s">
        <v>37</v>
      </c>
      <c r="C26" s="26"/>
      <c r="D26" s="26">
        <v>0.4</v>
      </c>
      <c r="E26" s="38"/>
      <c r="F26" s="26">
        <v>0.4</v>
      </c>
      <c r="G26" s="38"/>
      <c r="H26" s="26">
        <v>0.4</v>
      </c>
      <c r="I26" s="38"/>
      <c r="L26" s="12"/>
      <c r="M26" s="7"/>
      <c r="N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2:31">
      <c r="B27" s="18" t="s">
        <v>20</v>
      </c>
      <c r="C27" s="26"/>
      <c r="D27" s="26">
        <v>0</v>
      </c>
      <c r="E27" s="38"/>
      <c r="F27" s="26">
        <v>0</v>
      </c>
      <c r="G27" s="38"/>
      <c r="H27" s="26">
        <v>0</v>
      </c>
      <c r="I27" s="38"/>
      <c r="L27" s="12"/>
      <c r="M27" s="7"/>
      <c r="N27" s="5"/>
      <c r="U27" s="5"/>
      <c r="V27" s="7"/>
      <c r="W27" s="5"/>
      <c r="X27" s="5"/>
      <c r="Y27" s="5"/>
      <c r="Z27" s="5"/>
      <c r="AA27" s="5"/>
      <c r="AB27" s="5"/>
      <c r="AC27" s="5"/>
      <c r="AD27" s="5"/>
      <c r="AE27" s="5"/>
    </row>
    <row r="28" spans="2:31">
      <c r="B28" s="18" t="s">
        <v>1</v>
      </c>
      <c r="C28" s="26"/>
      <c r="D28" s="26">
        <f>((D25+D26+D27)*0.2426)</f>
        <v>1.1887400000000001</v>
      </c>
      <c r="E28" s="38"/>
      <c r="F28" s="26">
        <f>((F25+F26+F27)*0.2426)</f>
        <v>1.1887400000000001</v>
      </c>
      <c r="G28" s="38"/>
      <c r="H28" s="26">
        <f>((H25+H26+H27)*0.2426)</f>
        <v>9.7040000000000015E-2</v>
      </c>
      <c r="I28" s="38"/>
      <c r="L28" s="13"/>
      <c r="M28" s="10"/>
      <c r="N28" s="5"/>
      <c r="U28" s="5"/>
      <c r="V28" s="9"/>
      <c r="W28" s="5"/>
      <c r="X28" s="5"/>
      <c r="Y28" s="5"/>
      <c r="Z28" s="5"/>
      <c r="AA28" s="5"/>
      <c r="AB28" s="5"/>
      <c r="AC28" s="5"/>
      <c r="AD28" s="5"/>
      <c r="AE28" s="5"/>
    </row>
    <row r="29" spans="2:31">
      <c r="B29" s="17" t="s">
        <v>15</v>
      </c>
      <c r="C29" s="26"/>
      <c r="D29" s="22">
        <f>SUM(D25:D28)</f>
        <v>6.0887400000000005</v>
      </c>
      <c r="E29" s="39"/>
      <c r="F29" s="22">
        <f>SUM(F25:F28)</f>
        <v>6.0887400000000005</v>
      </c>
      <c r="G29" s="39"/>
      <c r="H29" s="22">
        <f>SUM(H25:H28)</f>
        <v>0.49704000000000004</v>
      </c>
      <c r="I29" s="38"/>
      <c r="L29" s="13"/>
      <c r="M29" s="5"/>
      <c r="N29" s="5"/>
      <c r="U29" s="5"/>
      <c r="V29" s="7"/>
      <c r="W29" s="5"/>
      <c r="X29" s="5"/>
      <c r="Y29" s="5"/>
      <c r="Z29" s="5"/>
      <c r="AA29" s="5"/>
      <c r="AB29" s="5"/>
      <c r="AC29" s="5"/>
      <c r="AD29" s="5"/>
      <c r="AE29" s="5"/>
    </row>
    <row r="30" spans="2:31">
      <c r="B30" s="17"/>
      <c r="C30" s="26"/>
      <c r="D30" s="22"/>
      <c r="E30" s="39"/>
      <c r="F30" s="22"/>
      <c r="G30" s="39"/>
      <c r="H30" s="1"/>
      <c r="I30" s="38"/>
      <c r="L30" s="13"/>
      <c r="M30" s="5"/>
      <c r="N30" s="5"/>
      <c r="U30" s="5"/>
      <c r="V30" s="7"/>
      <c r="W30" s="5"/>
      <c r="X30" s="5"/>
      <c r="Y30" s="5"/>
      <c r="Z30" s="5"/>
      <c r="AA30" s="5"/>
      <c r="AB30" s="5"/>
      <c r="AC30" s="5"/>
      <c r="AD30" s="5"/>
      <c r="AE30" s="5"/>
    </row>
    <row r="31" spans="2:31">
      <c r="B31" s="17" t="s">
        <v>17</v>
      </c>
      <c r="C31" s="22"/>
      <c r="D31" s="51">
        <f>SUM(D29+D21+D12)</f>
        <v>37.535740000000004</v>
      </c>
      <c r="E31" s="52"/>
      <c r="F31" s="51">
        <f>SUM(F29+F21+F12)</f>
        <v>16.325740000000003</v>
      </c>
      <c r="G31" s="52"/>
      <c r="H31" s="51">
        <f>SUM(H29+H21+H12)</f>
        <v>10.72404</v>
      </c>
      <c r="I31" s="39"/>
      <c r="L31" s="13"/>
      <c r="M31" s="10"/>
      <c r="N31" s="5"/>
      <c r="U31" s="10"/>
      <c r="V31" s="9"/>
      <c r="W31" s="5"/>
      <c r="X31" s="5"/>
      <c r="Y31" s="5"/>
      <c r="Z31" s="5"/>
      <c r="AA31" s="5"/>
      <c r="AB31" s="5"/>
      <c r="AC31" s="5"/>
      <c r="AD31" s="5"/>
      <c r="AE31" s="5"/>
    </row>
    <row r="32" spans="2:31">
      <c r="B32" s="17"/>
      <c r="C32" s="22"/>
      <c r="D32" s="22"/>
      <c r="E32" s="39"/>
      <c r="F32" s="22"/>
      <c r="G32" s="39"/>
      <c r="H32" s="22"/>
      <c r="I32" s="39"/>
      <c r="L32" s="13"/>
      <c r="M32" s="10"/>
      <c r="N32" s="5"/>
      <c r="U32" s="10"/>
      <c r="V32" s="9"/>
      <c r="W32" s="5"/>
      <c r="X32" s="5"/>
      <c r="Y32" s="5"/>
      <c r="Z32" s="5"/>
      <c r="AA32" s="5"/>
      <c r="AB32" s="5"/>
      <c r="AC32" s="5"/>
      <c r="AD32" s="5"/>
      <c r="AE32" s="5"/>
    </row>
    <row r="33" spans="2:31">
      <c r="B33" s="17"/>
      <c r="C33" s="22"/>
      <c r="D33" s="22"/>
      <c r="E33" s="39"/>
      <c r="F33" s="22"/>
      <c r="G33" s="39"/>
      <c r="H33" s="22"/>
      <c r="I33" s="39"/>
      <c r="L33" s="13"/>
      <c r="M33" s="10"/>
      <c r="N33" s="5"/>
      <c r="U33" s="10"/>
      <c r="V33" s="9"/>
      <c r="W33" s="5"/>
      <c r="X33" s="5"/>
      <c r="Y33" s="5"/>
      <c r="Z33" s="5"/>
      <c r="AA33" s="5"/>
      <c r="AB33" s="5"/>
      <c r="AC33" s="5"/>
      <c r="AD33" s="5"/>
      <c r="AE33" s="5"/>
    </row>
    <row r="34" spans="2:31">
      <c r="B34" s="18" t="s">
        <v>23</v>
      </c>
      <c r="C34" s="18"/>
      <c r="D34" s="18"/>
      <c r="E34" s="39"/>
      <c r="F34" s="22"/>
      <c r="G34" s="39"/>
      <c r="H34" s="22"/>
      <c r="I34" s="39"/>
      <c r="L34" s="13"/>
      <c r="M34" s="10"/>
      <c r="N34" s="5"/>
      <c r="U34" s="10"/>
      <c r="V34" s="9"/>
      <c r="W34" s="5"/>
      <c r="X34" s="5"/>
      <c r="Y34" s="5"/>
      <c r="Z34" s="5"/>
      <c r="AA34" s="5"/>
      <c r="AB34" s="5"/>
      <c r="AC34" s="5"/>
      <c r="AD34" s="5"/>
      <c r="AE34" s="5"/>
    </row>
    <row r="35" spans="2:31">
      <c r="B35" s="18" t="s">
        <v>51</v>
      </c>
      <c r="C35" s="18"/>
      <c r="D35" s="31">
        <v>0.31419999999999998</v>
      </c>
      <c r="E35" s="39"/>
      <c r="F35" s="22"/>
      <c r="G35" s="39"/>
      <c r="H35" s="22"/>
      <c r="I35" s="39"/>
      <c r="L35" s="13"/>
      <c r="M35" s="10"/>
      <c r="N35" s="5"/>
      <c r="U35" s="10"/>
      <c r="V35" s="9"/>
      <c r="W35" s="5"/>
      <c r="X35" s="5"/>
      <c r="Y35" s="5"/>
      <c r="Z35" s="5"/>
      <c r="AA35" s="5"/>
      <c r="AB35" s="5"/>
      <c r="AC35" s="5"/>
      <c r="AD35" s="5"/>
      <c r="AE35" s="5"/>
    </row>
    <row r="36" spans="2:31">
      <c r="B36" s="18" t="s">
        <v>45</v>
      </c>
      <c r="C36" s="18"/>
      <c r="D36" s="31">
        <v>0.1021</v>
      </c>
      <c r="E36" s="39"/>
      <c r="F36" s="22"/>
      <c r="G36" s="39"/>
      <c r="H36" s="22"/>
      <c r="I36" s="39"/>
      <c r="L36" s="13"/>
      <c r="M36" s="10"/>
      <c r="N36" s="5"/>
      <c r="U36" s="10"/>
      <c r="V36" s="9"/>
      <c r="W36" s="5"/>
      <c r="X36" s="5"/>
      <c r="Y36" s="5"/>
      <c r="Z36" s="5"/>
      <c r="AA36" s="5"/>
      <c r="AB36" s="5"/>
      <c r="AC36" s="5"/>
      <c r="AD36" s="5"/>
      <c r="AE36" s="5"/>
    </row>
    <row r="37" spans="2:31">
      <c r="B37" s="47" t="s">
        <v>46</v>
      </c>
      <c r="C37" s="18"/>
      <c r="D37" s="31"/>
      <c r="E37" s="39"/>
      <c r="F37" s="22"/>
      <c r="G37" s="39"/>
      <c r="H37" s="22"/>
      <c r="I37" s="39"/>
      <c r="L37" s="13"/>
      <c r="M37" s="10"/>
      <c r="N37" s="5"/>
      <c r="U37" s="10"/>
      <c r="V37" s="9"/>
      <c r="W37" s="5"/>
      <c r="X37" s="5"/>
      <c r="Y37" s="5"/>
      <c r="Z37" s="5"/>
      <c r="AA37" s="5"/>
      <c r="AB37" s="5"/>
      <c r="AC37" s="5"/>
      <c r="AD37" s="5"/>
      <c r="AE37" s="5"/>
    </row>
    <row r="38" spans="2:31">
      <c r="B38" s="47" t="s">
        <v>32</v>
      </c>
      <c r="C38" s="18"/>
      <c r="D38" s="31"/>
      <c r="E38" s="39"/>
      <c r="F38" s="22"/>
      <c r="G38" s="39"/>
      <c r="H38" s="22"/>
      <c r="I38" s="39"/>
      <c r="L38" s="13"/>
      <c r="M38" s="10"/>
      <c r="N38" s="5"/>
      <c r="U38" s="10"/>
      <c r="V38" s="9"/>
      <c r="W38" s="5"/>
      <c r="X38" s="5"/>
      <c r="Y38" s="5"/>
      <c r="Z38" s="5"/>
      <c r="AA38" s="5"/>
      <c r="AB38" s="5"/>
      <c r="AC38" s="5"/>
      <c r="AD38" s="5"/>
      <c r="AE38" s="5"/>
    </row>
    <row r="39" spans="2:31">
      <c r="B39" s="18" t="s">
        <v>47</v>
      </c>
      <c r="C39" s="18"/>
      <c r="D39" s="31">
        <v>0.1021</v>
      </c>
      <c r="E39" s="39"/>
      <c r="F39" s="22"/>
      <c r="G39" s="39"/>
      <c r="H39" s="22"/>
      <c r="I39" s="39"/>
      <c r="L39" s="13"/>
      <c r="M39" s="10"/>
      <c r="N39" s="5"/>
      <c r="U39" s="10"/>
      <c r="V39" s="9"/>
      <c r="W39" s="5"/>
      <c r="X39" s="5"/>
      <c r="Y39" s="5"/>
      <c r="Z39" s="5"/>
      <c r="AA39" s="5"/>
      <c r="AB39" s="5"/>
      <c r="AC39" s="5"/>
      <c r="AD39" s="5"/>
      <c r="AE39" s="5"/>
    </row>
    <row r="40" spans="2:31">
      <c r="B40" s="18" t="s">
        <v>48</v>
      </c>
      <c r="C40" s="18"/>
      <c r="D40" s="32">
        <v>0</v>
      </c>
      <c r="E40" s="39"/>
      <c r="F40" s="22"/>
      <c r="G40" s="39"/>
      <c r="H40" s="22"/>
      <c r="I40" s="39"/>
      <c r="L40" s="13"/>
      <c r="M40" s="10"/>
      <c r="N40" s="5"/>
      <c r="U40" s="10"/>
      <c r="V40" s="9"/>
      <c r="W40" s="5"/>
      <c r="X40" s="5"/>
      <c r="Y40" s="5"/>
      <c r="Z40" s="5"/>
      <c r="AA40" s="5"/>
      <c r="AB40" s="5"/>
      <c r="AC40" s="5"/>
      <c r="AD40" s="5"/>
      <c r="AE40" s="5"/>
    </row>
    <row r="41" spans="2:31">
      <c r="B41" s="18"/>
      <c r="C41" s="26"/>
      <c r="D41" s="26"/>
      <c r="E41" s="38"/>
      <c r="F41" s="26"/>
      <c r="G41" s="38"/>
      <c r="H41" s="26"/>
      <c r="I41" s="38"/>
      <c r="L41" s="12"/>
      <c r="M41" s="14"/>
      <c r="N41" s="5"/>
      <c r="U41" s="5"/>
      <c r="V41" s="10"/>
      <c r="W41" s="5"/>
      <c r="X41" s="5"/>
      <c r="Y41" s="5"/>
      <c r="Z41" s="5"/>
      <c r="AA41" s="5"/>
      <c r="AB41" s="5"/>
      <c r="AC41" s="5"/>
      <c r="AD41" s="5"/>
      <c r="AE41" s="5"/>
    </row>
    <row r="42" spans="2:31" ht="28">
      <c r="B42" s="33" t="s">
        <v>61</v>
      </c>
      <c r="C42" s="26"/>
      <c r="D42" s="26"/>
      <c r="E42" s="38"/>
      <c r="F42" s="26"/>
      <c r="G42" s="38"/>
      <c r="H42" s="26"/>
      <c r="I42" s="38"/>
      <c r="L42" s="12"/>
      <c r="M42" s="14"/>
      <c r="N42" s="5"/>
      <c r="U42" s="5"/>
      <c r="V42" s="10"/>
      <c r="W42" s="5"/>
      <c r="X42" s="5"/>
      <c r="Y42" s="5"/>
      <c r="Z42" s="5"/>
      <c r="AA42" s="5"/>
      <c r="AB42" s="5"/>
      <c r="AC42" s="5"/>
      <c r="AD42" s="5"/>
      <c r="AE42" s="5"/>
    </row>
    <row r="43" spans="2:31">
      <c r="B43" s="18"/>
      <c r="C43" s="26"/>
      <c r="D43" s="26"/>
      <c r="E43" s="38"/>
      <c r="F43" s="26"/>
      <c r="G43" s="38"/>
      <c r="H43" s="26"/>
      <c r="I43" s="38"/>
      <c r="L43" s="12"/>
      <c r="M43" s="14"/>
      <c r="N43" s="5"/>
      <c r="U43" s="5"/>
      <c r="V43" s="10"/>
      <c r="W43" s="5"/>
      <c r="X43" s="5"/>
      <c r="Y43" s="5"/>
      <c r="Z43" s="5"/>
      <c r="AA43" s="5"/>
      <c r="AB43" s="5"/>
      <c r="AC43" s="5"/>
      <c r="AD43" s="5"/>
      <c r="AE43" s="5"/>
    </row>
    <row r="44" spans="2:31" ht="49.5" customHeight="1">
      <c r="B44" s="33" t="s">
        <v>59</v>
      </c>
      <c r="C44" s="26"/>
      <c r="D44" s="26"/>
      <c r="E44" s="38"/>
      <c r="F44" s="26"/>
      <c r="G44" s="38"/>
      <c r="H44" s="26"/>
      <c r="I44" s="38"/>
      <c r="L44" s="12"/>
      <c r="M44" s="14"/>
      <c r="N44" s="5"/>
      <c r="U44" s="5"/>
      <c r="V44" s="10"/>
      <c r="W44" s="5"/>
      <c r="X44" s="5"/>
      <c r="Y44" s="5"/>
      <c r="Z44" s="5"/>
      <c r="AA44" s="5"/>
      <c r="AB44" s="5"/>
      <c r="AC44" s="5"/>
      <c r="AD44" s="5"/>
      <c r="AE44" s="5"/>
    </row>
    <row r="45" spans="2:31">
      <c r="B45" s="18"/>
      <c r="C45" s="26"/>
      <c r="D45" s="26"/>
      <c r="E45" s="38"/>
      <c r="F45" s="26"/>
      <c r="G45" s="38"/>
      <c r="H45" s="26"/>
      <c r="I45" s="38"/>
      <c r="L45" s="12"/>
      <c r="M45" s="14"/>
      <c r="N45" s="5"/>
      <c r="U45" s="5"/>
      <c r="V45" s="10"/>
      <c r="W45" s="5"/>
      <c r="X45" s="5"/>
      <c r="Y45" s="5"/>
      <c r="Z45" s="5"/>
      <c r="AA45" s="5"/>
      <c r="AB45" s="5"/>
      <c r="AC45" s="5"/>
      <c r="AD45" s="5"/>
      <c r="AE45" s="5"/>
    </row>
    <row r="46" spans="2:31">
      <c r="B46" s="18"/>
      <c r="C46" s="26"/>
      <c r="D46" s="26"/>
      <c r="E46" s="38"/>
      <c r="F46" s="26"/>
      <c r="G46" s="38"/>
      <c r="H46" s="26"/>
      <c r="I46" s="38"/>
      <c r="L46" s="12"/>
      <c r="M46" s="14"/>
      <c r="N46" s="5"/>
      <c r="U46" s="5"/>
      <c r="V46" s="10"/>
      <c r="W46" s="5"/>
      <c r="X46" s="5"/>
      <c r="Y46" s="5"/>
      <c r="Z46" s="5"/>
      <c r="AA46" s="5"/>
      <c r="AB46" s="5"/>
      <c r="AC46" s="5"/>
      <c r="AD46" s="5"/>
      <c r="AE46" s="5"/>
    </row>
    <row r="47" spans="2:31" ht="14.25" customHeight="1">
      <c r="C47" s="1"/>
      <c r="D47" s="1"/>
      <c r="E47" s="40"/>
      <c r="F47" s="1"/>
      <c r="G47" s="40"/>
      <c r="H47" s="1"/>
      <c r="I47" s="38"/>
      <c r="L47" s="12"/>
      <c r="M47" s="14"/>
      <c r="N47" s="5"/>
      <c r="U47" s="5"/>
      <c r="V47" s="10"/>
      <c r="W47" s="5"/>
      <c r="X47" s="5"/>
      <c r="Y47" s="5"/>
      <c r="Z47" s="5"/>
      <c r="AA47" s="5"/>
      <c r="AB47" s="5"/>
      <c r="AC47" s="5"/>
      <c r="AD47" s="5"/>
      <c r="AE47" s="5"/>
    </row>
    <row r="48" spans="2:31" ht="21" customHeight="1">
      <c r="B48" s="17"/>
      <c r="C48" s="25"/>
      <c r="D48" s="25" t="s">
        <v>2</v>
      </c>
      <c r="E48" s="36"/>
      <c r="F48" s="25" t="s">
        <v>2</v>
      </c>
      <c r="G48" s="36"/>
      <c r="H48" s="25" t="s">
        <v>2</v>
      </c>
      <c r="I48" s="38"/>
      <c r="L48" s="12"/>
      <c r="M48" s="14"/>
      <c r="N48" s="5"/>
      <c r="U48" s="5"/>
      <c r="V48" s="10"/>
      <c r="W48" s="5"/>
      <c r="X48" s="5"/>
      <c r="Y48" s="5"/>
      <c r="Z48" s="5"/>
      <c r="AA48" s="5"/>
      <c r="AB48" s="5"/>
      <c r="AC48" s="5"/>
      <c r="AD48" s="5"/>
      <c r="AE48" s="5"/>
    </row>
    <row r="49" spans="2:31" ht="104">
      <c r="B49" s="56" t="s">
        <v>6</v>
      </c>
      <c r="C49" s="27"/>
      <c r="D49" s="27" t="s">
        <v>43</v>
      </c>
      <c r="E49" s="37"/>
      <c r="F49" s="27" t="s">
        <v>29</v>
      </c>
      <c r="G49" s="37"/>
      <c r="H49" s="27" t="s">
        <v>28</v>
      </c>
      <c r="I49" s="38"/>
      <c r="L49" s="12"/>
      <c r="M49" s="14"/>
      <c r="N49" s="5"/>
      <c r="U49" s="5"/>
      <c r="V49" s="10"/>
      <c r="W49" s="5"/>
      <c r="X49" s="5"/>
      <c r="Y49" s="5"/>
      <c r="Z49" s="5"/>
      <c r="AA49" s="5"/>
      <c r="AB49" s="5"/>
      <c r="AC49" s="5"/>
      <c r="AD49" s="5"/>
      <c r="AE49" s="5"/>
    </row>
    <row r="50" spans="2:31">
      <c r="C50" s="1"/>
      <c r="D50" s="1"/>
      <c r="E50" s="40"/>
      <c r="F50" s="1"/>
      <c r="G50" s="40"/>
      <c r="H50" s="1"/>
      <c r="I50" s="38"/>
      <c r="L50" s="12"/>
      <c r="M50" s="5"/>
      <c r="N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2:31">
      <c r="B51" s="17" t="s">
        <v>49</v>
      </c>
      <c r="C51" s="26"/>
      <c r="D51" s="26"/>
      <c r="E51" s="38"/>
      <c r="F51" s="26"/>
      <c r="G51" s="38"/>
      <c r="H51" s="22"/>
      <c r="I51" s="38"/>
      <c r="L51" s="13"/>
      <c r="M51" s="15"/>
      <c r="N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2:31">
      <c r="B52" s="17"/>
      <c r="C52" s="26"/>
      <c r="D52" s="26"/>
      <c r="E52" s="38"/>
      <c r="F52" s="22"/>
      <c r="G52" s="39"/>
      <c r="H52" s="26"/>
      <c r="I52" s="38"/>
      <c r="L52" s="13"/>
      <c r="M52" s="15"/>
      <c r="N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2:31">
      <c r="B53" s="17" t="s">
        <v>0</v>
      </c>
      <c r="C53" s="22"/>
      <c r="D53" s="22">
        <v>31.42</v>
      </c>
      <c r="E53" s="39"/>
      <c r="F53" s="22">
        <v>10.210000000000001</v>
      </c>
      <c r="G53" s="39" t="s">
        <v>31</v>
      </c>
      <c r="H53" s="22">
        <v>10.210000000000001</v>
      </c>
      <c r="I53" s="39" t="s">
        <v>31</v>
      </c>
      <c r="L53" s="5"/>
      <c r="M53" s="9"/>
      <c r="N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2:31">
      <c r="B54" s="18" t="s">
        <v>26</v>
      </c>
      <c r="C54" s="22"/>
      <c r="D54" s="22"/>
      <c r="E54" s="39"/>
      <c r="F54" s="22"/>
      <c r="G54" s="39"/>
      <c r="H54" s="22"/>
      <c r="I54" s="39"/>
      <c r="L54" s="5"/>
      <c r="M54" s="9"/>
      <c r="N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2:31">
      <c r="B55" s="18" t="s">
        <v>33</v>
      </c>
      <c r="C55" s="22"/>
      <c r="D55" s="22"/>
      <c r="E55" s="39"/>
      <c r="F55" s="22"/>
      <c r="G55" s="39"/>
      <c r="H55" s="22"/>
      <c r="I55" s="39"/>
      <c r="L55" s="5"/>
      <c r="M55" s="9"/>
      <c r="N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2:31">
      <c r="B56" s="17"/>
      <c r="C56" s="22"/>
      <c r="D56" s="22"/>
      <c r="E56" s="39"/>
      <c r="F56" s="22"/>
      <c r="G56" s="39"/>
      <c r="H56" s="1"/>
      <c r="I56" s="39"/>
      <c r="L56" s="5"/>
      <c r="M56" s="9"/>
      <c r="N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2:31">
      <c r="B57" s="17" t="s">
        <v>10</v>
      </c>
      <c r="C57" s="26"/>
      <c r="D57" s="26"/>
      <c r="E57" s="38"/>
      <c r="F57" s="26"/>
      <c r="G57" s="38"/>
      <c r="H57" s="1"/>
      <c r="I57" s="38"/>
      <c r="L57" s="5"/>
      <c r="M57" s="7"/>
      <c r="N57" s="5"/>
      <c r="U57" s="6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2:31">
      <c r="B58" s="18" t="s">
        <v>11</v>
      </c>
      <c r="C58" s="26"/>
      <c r="D58" s="48">
        <v>0</v>
      </c>
      <c r="E58" s="50"/>
      <c r="F58" s="48">
        <v>0</v>
      </c>
      <c r="G58" s="50"/>
      <c r="H58" s="48">
        <v>0</v>
      </c>
      <c r="I58" s="38"/>
      <c r="L58" s="10"/>
      <c r="M58" s="9"/>
      <c r="N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2:31">
      <c r="B59" s="18" t="s">
        <v>12</v>
      </c>
      <c r="C59" s="26"/>
      <c r="D59" s="48">
        <v>0.01</v>
      </c>
      <c r="E59" s="50"/>
      <c r="F59" s="48">
        <v>0.01</v>
      </c>
      <c r="G59" s="50"/>
      <c r="H59" s="48">
        <v>0</v>
      </c>
      <c r="I59" s="38"/>
      <c r="L59" s="5"/>
      <c r="M59" s="10"/>
      <c r="N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2:31">
      <c r="B60" s="18" t="s">
        <v>34</v>
      </c>
      <c r="C60" s="26"/>
      <c r="D60" s="48">
        <v>1.7000000000000001E-2</v>
      </c>
      <c r="E60" s="49"/>
      <c r="F60" s="48">
        <v>1.7000000000000001E-2</v>
      </c>
      <c r="G60" s="50"/>
      <c r="H60" s="48">
        <v>1.7000000000000001E-2</v>
      </c>
      <c r="I60" s="38"/>
      <c r="U60" s="5"/>
      <c r="V60" s="7"/>
      <c r="W60" s="5"/>
      <c r="X60" s="5"/>
      <c r="Y60" s="5"/>
      <c r="Z60" s="5"/>
      <c r="AA60" s="5"/>
      <c r="AB60" s="5"/>
      <c r="AC60" s="5"/>
      <c r="AD60" s="5"/>
      <c r="AE60" s="5"/>
    </row>
    <row r="61" spans="2:31">
      <c r="B61" s="18" t="s">
        <v>25</v>
      </c>
      <c r="C61" s="26"/>
      <c r="D61" s="48">
        <v>0</v>
      </c>
      <c r="E61" s="50"/>
      <c r="F61" s="48">
        <v>0</v>
      </c>
      <c r="G61" s="50"/>
      <c r="H61" s="48">
        <v>0</v>
      </c>
      <c r="I61" s="38"/>
      <c r="U61" s="5"/>
      <c r="V61" s="9"/>
      <c r="W61" s="5"/>
      <c r="X61" s="5"/>
      <c r="Y61" s="5"/>
      <c r="Z61" s="5"/>
      <c r="AA61" s="5"/>
      <c r="AB61" s="5"/>
      <c r="AC61" s="5"/>
      <c r="AD61" s="5"/>
      <c r="AE61" s="5"/>
    </row>
    <row r="62" spans="2:31">
      <c r="B62" s="17" t="s">
        <v>21</v>
      </c>
      <c r="C62" s="22"/>
      <c r="D62" s="51">
        <f>SUM(D58:D61)</f>
        <v>2.7000000000000003E-2</v>
      </c>
      <c r="E62" s="52"/>
      <c r="F62" s="51">
        <f t="shared" ref="F62" si="2">SUM(F58:F61)</f>
        <v>2.7000000000000003E-2</v>
      </c>
      <c r="G62" s="52"/>
      <c r="H62" s="51">
        <f>SUM(H58:H61)</f>
        <v>1.7000000000000001E-2</v>
      </c>
      <c r="I62" s="39"/>
      <c r="U62" s="5"/>
      <c r="V62" s="7"/>
      <c r="W62" s="5"/>
      <c r="X62" s="5"/>
      <c r="Y62" s="5"/>
      <c r="Z62" s="5"/>
      <c r="AA62" s="5"/>
      <c r="AB62" s="5"/>
      <c r="AC62" s="5"/>
      <c r="AD62" s="5"/>
      <c r="AE62" s="5"/>
    </row>
    <row r="63" spans="2:31">
      <c r="B63" s="18"/>
      <c r="C63" s="26"/>
      <c r="D63" s="48"/>
      <c r="E63" s="50"/>
      <c r="F63" s="48"/>
      <c r="G63" s="50"/>
      <c r="H63" s="53"/>
      <c r="I63" s="38"/>
      <c r="U63" s="10"/>
      <c r="V63" s="9"/>
      <c r="W63" s="5"/>
      <c r="X63" s="5"/>
      <c r="Y63" s="5"/>
      <c r="Z63" s="5"/>
      <c r="AA63" s="5"/>
      <c r="AB63" s="5"/>
      <c r="AC63" s="5"/>
      <c r="AD63" s="5"/>
      <c r="AE63" s="5"/>
    </row>
    <row r="64" spans="2:31">
      <c r="B64" s="17" t="s">
        <v>13</v>
      </c>
      <c r="C64" s="26"/>
      <c r="D64" s="26"/>
      <c r="E64" s="38"/>
      <c r="F64" s="26"/>
      <c r="G64" s="38"/>
      <c r="H64" s="1"/>
      <c r="I64" s="38"/>
      <c r="U64" s="5"/>
      <c r="V64" s="16"/>
      <c r="W64" s="5"/>
      <c r="X64" s="5"/>
      <c r="Y64" s="5"/>
      <c r="Z64" s="5"/>
      <c r="AA64" s="5"/>
      <c r="AB64" s="5"/>
      <c r="AC64" s="5"/>
      <c r="AD64" s="5"/>
      <c r="AE64" s="5"/>
    </row>
    <row r="65" spans="2:12">
      <c r="B65" s="18" t="s">
        <v>14</v>
      </c>
      <c r="C65" s="26"/>
      <c r="D65" s="26">
        <v>4.5</v>
      </c>
      <c r="E65" s="38"/>
      <c r="F65" s="26">
        <v>4.5</v>
      </c>
      <c r="G65" s="38"/>
      <c r="H65" s="26">
        <v>0</v>
      </c>
      <c r="I65" s="38" t="s">
        <v>58</v>
      </c>
      <c r="L65" s="12"/>
    </row>
    <row r="66" spans="2:12">
      <c r="B66" s="18" t="s">
        <v>35</v>
      </c>
      <c r="C66" s="26"/>
      <c r="D66" s="26">
        <v>0.4</v>
      </c>
      <c r="E66" s="38"/>
      <c r="F66" s="26">
        <v>0.4</v>
      </c>
      <c r="G66" s="38"/>
      <c r="H66" s="26">
        <v>0.4</v>
      </c>
      <c r="I66" s="38"/>
      <c r="L66" s="12"/>
    </row>
    <row r="67" spans="2:12">
      <c r="B67" s="18" t="s">
        <v>20</v>
      </c>
      <c r="C67" s="26"/>
      <c r="D67" s="26">
        <v>0</v>
      </c>
      <c r="E67" s="38"/>
      <c r="F67" s="26">
        <v>0</v>
      </c>
      <c r="G67" s="38"/>
      <c r="H67" s="26">
        <v>0</v>
      </c>
      <c r="I67" s="38"/>
      <c r="L67" s="12"/>
    </row>
    <row r="68" spans="2:12">
      <c r="B68" s="18" t="s">
        <v>1</v>
      </c>
      <c r="C68" s="26"/>
      <c r="D68" s="26">
        <f>((D65+D66+D67)*0.2426)</f>
        <v>1.1887400000000001</v>
      </c>
      <c r="E68" s="38"/>
      <c r="F68" s="26">
        <f>((F65+F66+F67)*0.2426)</f>
        <v>1.1887400000000001</v>
      </c>
      <c r="G68" s="38"/>
      <c r="H68" s="26">
        <f>((H65+H66+H67)*0.2426)</f>
        <v>9.7040000000000015E-2</v>
      </c>
      <c r="I68" s="38"/>
      <c r="L68" s="13"/>
    </row>
    <row r="69" spans="2:12">
      <c r="B69" s="17" t="s">
        <v>15</v>
      </c>
      <c r="C69" s="22"/>
      <c r="D69" s="22">
        <f>SUM(D65:D68)</f>
        <v>6.0887400000000005</v>
      </c>
      <c r="E69" s="39"/>
      <c r="F69" s="22">
        <f t="shared" ref="F69" si="3">SUM(F65:F68)</f>
        <v>6.0887400000000005</v>
      </c>
      <c r="G69" s="39"/>
      <c r="H69" s="22">
        <f t="shared" ref="H69" si="4">SUM(H65:H68)</f>
        <v>0.49704000000000004</v>
      </c>
      <c r="I69" s="39"/>
    </row>
    <row r="70" spans="2:12">
      <c r="B70" s="18"/>
      <c r="C70" s="26"/>
      <c r="D70" s="26"/>
      <c r="E70" s="38"/>
      <c r="F70" s="26"/>
      <c r="G70" s="38"/>
      <c r="H70" s="26"/>
      <c r="I70" s="38"/>
    </row>
    <row r="71" spans="2:12" ht="28">
      <c r="B71" s="33" t="s">
        <v>38</v>
      </c>
      <c r="C71" s="19"/>
      <c r="D71" s="19">
        <v>40</v>
      </c>
      <c r="E71" s="41"/>
      <c r="F71" s="26"/>
      <c r="G71" s="38"/>
      <c r="H71" s="26"/>
      <c r="I71" s="38"/>
      <c r="L71" s="12"/>
    </row>
    <row r="72" spans="2:12">
      <c r="B72" s="18" t="s">
        <v>5</v>
      </c>
      <c r="C72" s="26"/>
      <c r="D72" s="26">
        <v>0.4</v>
      </c>
      <c r="E72" s="38"/>
      <c r="F72" s="26"/>
      <c r="G72" s="38"/>
      <c r="H72" s="22"/>
      <c r="I72" s="38"/>
      <c r="L72" s="12"/>
    </row>
    <row r="73" spans="2:12">
      <c r="B73" s="18" t="s">
        <v>20</v>
      </c>
      <c r="C73" s="26"/>
      <c r="D73" s="26">
        <v>0</v>
      </c>
      <c r="E73" s="38"/>
      <c r="F73" s="26"/>
      <c r="G73" s="38"/>
      <c r="I73" s="38"/>
      <c r="L73" s="12"/>
    </row>
    <row r="74" spans="2:12">
      <c r="B74" s="18" t="s">
        <v>1</v>
      </c>
      <c r="C74" s="19"/>
      <c r="D74" s="19">
        <f>((D71+D73+D72)*0.2426)</f>
        <v>9.8010400000000004</v>
      </c>
      <c r="E74" s="41"/>
      <c r="F74" s="26"/>
      <c r="G74" s="38"/>
      <c r="H74" s="1"/>
      <c r="I74" s="38"/>
      <c r="L74" s="12"/>
    </row>
    <row r="75" spans="2:12">
      <c r="B75" s="17" t="s">
        <v>15</v>
      </c>
      <c r="C75" s="28"/>
      <c r="D75" s="28">
        <f>SUM(D71:D74)</f>
        <v>50.201039999999999</v>
      </c>
      <c r="E75" s="42"/>
      <c r="F75" s="22"/>
      <c r="G75" s="39"/>
      <c r="H75" s="1"/>
      <c r="I75" s="39"/>
      <c r="L75" s="12"/>
    </row>
    <row r="76" spans="2:12">
      <c r="H76" s="1"/>
      <c r="I76" s="40"/>
    </row>
    <row r="77" spans="2:12">
      <c r="B77" s="17" t="s">
        <v>18</v>
      </c>
      <c r="C77" s="22"/>
      <c r="D77" s="54">
        <f>D53+D62+D69+D75</f>
        <v>87.73678000000001</v>
      </c>
      <c r="E77" s="52"/>
      <c r="F77" s="51">
        <f>F53+F62+F69</f>
        <v>16.32574</v>
      </c>
      <c r="G77" s="52"/>
      <c r="H77" s="51">
        <f>H53+H62+H75</f>
        <v>10.227</v>
      </c>
      <c r="I77" s="39"/>
    </row>
    <row r="78" spans="2:12">
      <c r="B78" s="17"/>
      <c r="C78" s="22"/>
      <c r="D78" s="20"/>
      <c r="E78" s="39"/>
      <c r="F78" s="22"/>
      <c r="G78" s="39"/>
      <c r="H78" s="22"/>
      <c r="I78" s="39"/>
    </row>
    <row r="79" spans="2:12">
      <c r="F79" s="1"/>
      <c r="G79" s="40"/>
      <c r="H79" s="1"/>
      <c r="I79" s="40"/>
    </row>
    <row r="80" spans="2:12">
      <c r="B80" s="18" t="s">
        <v>23</v>
      </c>
      <c r="C80" s="18"/>
      <c r="D80" s="18"/>
      <c r="F80" s="1"/>
      <c r="G80" s="40"/>
      <c r="H80" s="1"/>
      <c r="I80" s="40"/>
    </row>
    <row r="81" spans="2:31">
      <c r="B81" s="18" t="s">
        <v>51</v>
      </c>
      <c r="C81" s="18"/>
      <c r="D81" s="31">
        <v>0.31419999999999998</v>
      </c>
      <c r="F81" s="1"/>
      <c r="G81" s="40"/>
      <c r="H81" s="1"/>
      <c r="I81" s="40"/>
    </row>
    <row r="82" spans="2:31">
      <c r="B82" s="18" t="s">
        <v>45</v>
      </c>
      <c r="C82" s="18"/>
      <c r="D82" s="31">
        <v>0.1021</v>
      </c>
      <c r="F82" s="1"/>
      <c r="G82" s="40"/>
      <c r="H82" s="1"/>
      <c r="I82" s="40"/>
    </row>
    <row r="83" spans="2:31">
      <c r="B83" s="47" t="s">
        <v>46</v>
      </c>
      <c r="C83" s="18"/>
      <c r="D83" s="31"/>
      <c r="F83" s="1"/>
      <c r="G83" s="40"/>
      <c r="H83" s="1"/>
      <c r="I83" s="40"/>
    </row>
    <row r="84" spans="2:31">
      <c r="B84" s="47" t="s">
        <v>32</v>
      </c>
      <c r="C84" s="18"/>
      <c r="D84" s="31"/>
      <c r="F84" s="1"/>
      <c r="G84" s="40"/>
      <c r="H84" s="1"/>
      <c r="I84" s="40"/>
    </row>
    <row r="85" spans="2:31">
      <c r="B85" s="18" t="s">
        <v>47</v>
      </c>
      <c r="C85" s="18"/>
      <c r="D85" s="31">
        <v>0.1021</v>
      </c>
      <c r="F85" s="1"/>
      <c r="G85" s="40"/>
      <c r="H85" s="1"/>
      <c r="I85" s="40"/>
    </row>
    <row r="86" spans="2:31">
      <c r="B86" s="18" t="s">
        <v>48</v>
      </c>
      <c r="C86" s="18"/>
      <c r="D86" s="32">
        <v>0</v>
      </c>
      <c r="F86" s="1"/>
      <c r="G86" s="40"/>
      <c r="H86" s="1"/>
      <c r="I86" s="40"/>
    </row>
    <row r="87" spans="2:31">
      <c r="B87" s="18"/>
      <c r="C87" s="18"/>
      <c r="D87" s="32"/>
      <c r="F87" s="1"/>
      <c r="G87" s="40"/>
      <c r="H87" s="1"/>
      <c r="I87" s="40"/>
    </row>
    <row r="88" spans="2:31" ht="28">
      <c r="B88" s="33" t="s">
        <v>61</v>
      </c>
      <c r="F88" s="1"/>
      <c r="G88" s="40"/>
      <c r="H88" s="1"/>
      <c r="I88" s="40"/>
    </row>
    <row r="89" spans="2:31">
      <c r="B89" s="33"/>
      <c r="F89" s="1"/>
      <c r="G89" s="40"/>
      <c r="H89" s="1"/>
      <c r="I89" s="40"/>
    </row>
    <row r="90" spans="2:31" ht="49.5" customHeight="1">
      <c r="B90" s="33" t="s">
        <v>59</v>
      </c>
      <c r="C90" s="26"/>
      <c r="D90" s="26"/>
      <c r="E90" s="38"/>
      <c r="F90" s="26"/>
      <c r="G90" s="38"/>
      <c r="H90" s="26"/>
      <c r="I90" s="38"/>
      <c r="L90" s="12"/>
      <c r="M90" s="14"/>
      <c r="N90" s="5"/>
      <c r="U90" s="5"/>
      <c r="V90" s="10"/>
      <c r="W90" s="5"/>
      <c r="X90" s="5"/>
      <c r="Y90" s="5"/>
      <c r="Z90" s="5"/>
      <c r="AA90" s="5"/>
      <c r="AB90" s="5"/>
      <c r="AC90" s="5"/>
      <c r="AD90" s="5"/>
      <c r="AE90" s="5"/>
    </row>
    <row r="91" spans="2:31">
      <c r="B91" s="33"/>
      <c r="F91" s="1"/>
      <c r="G91" s="40"/>
      <c r="H91" s="1"/>
      <c r="I91" s="40"/>
    </row>
    <row r="92" spans="2:31" ht="42">
      <c r="B92" s="33" t="s">
        <v>60</v>
      </c>
      <c r="F92" s="1"/>
      <c r="G92" s="40"/>
      <c r="H92" s="1"/>
      <c r="I92" s="40"/>
    </row>
    <row r="93" spans="2:31">
      <c r="B93" s="33"/>
      <c r="F93" s="1"/>
      <c r="G93" s="40"/>
      <c r="H93" s="1"/>
      <c r="I93" s="40"/>
    </row>
    <row r="94" spans="2:31">
      <c r="B94" s="33"/>
      <c r="F94" s="1"/>
      <c r="G94" s="40"/>
      <c r="H94" s="1"/>
      <c r="I94" s="40"/>
    </row>
    <row r="95" spans="2:31">
      <c r="B95" s="1" t="s">
        <v>24</v>
      </c>
      <c r="H95" s="1"/>
      <c r="I95" s="40"/>
    </row>
    <row r="96" spans="2:31">
      <c r="D96" s="25" t="s">
        <v>8</v>
      </c>
      <c r="F96" s="25" t="s">
        <v>8</v>
      </c>
    </row>
    <row r="97" spans="2:9" ht="66" customHeight="1">
      <c r="B97" s="57" t="s">
        <v>7</v>
      </c>
      <c r="D97" s="27" t="s">
        <v>9</v>
      </c>
      <c r="F97" s="27" t="s">
        <v>44</v>
      </c>
    </row>
    <row r="98" spans="2:9" ht="31" customHeight="1">
      <c r="B98" s="30"/>
      <c r="D98" s="27"/>
    </row>
    <row r="99" spans="2:9">
      <c r="B99" s="17" t="s">
        <v>53</v>
      </c>
      <c r="D99" s="26"/>
    </row>
    <row r="100" spans="2:9">
      <c r="D100" s="26"/>
    </row>
    <row r="101" spans="2:9">
      <c r="B101" s="17" t="s">
        <v>0</v>
      </c>
      <c r="D101" s="22">
        <v>31.42</v>
      </c>
      <c r="E101" s="35" t="s">
        <v>31</v>
      </c>
      <c r="F101" s="22">
        <v>10.210000000000001</v>
      </c>
      <c r="G101" s="39" t="s">
        <v>31</v>
      </c>
    </row>
    <row r="102" spans="2:9">
      <c r="B102" s="18" t="s">
        <v>52</v>
      </c>
      <c r="D102" s="22"/>
      <c r="F102" s="22"/>
      <c r="I102" s="39"/>
    </row>
    <row r="103" spans="2:9">
      <c r="B103" s="18" t="s">
        <v>33</v>
      </c>
      <c r="D103" s="22"/>
      <c r="F103" s="22"/>
      <c r="I103" s="39"/>
    </row>
    <row r="104" spans="2:9">
      <c r="B104" s="17"/>
      <c r="D104" s="22"/>
      <c r="F104" s="22"/>
      <c r="I104" s="39"/>
    </row>
    <row r="105" spans="2:9">
      <c r="B105" s="17" t="s">
        <v>16</v>
      </c>
      <c r="D105" s="26"/>
    </row>
    <row r="106" spans="2:9">
      <c r="B106" s="18" t="s">
        <v>11</v>
      </c>
      <c r="D106" s="48">
        <v>0</v>
      </c>
      <c r="E106" s="55"/>
      <c r="F106" s="48">
        <v>0</v>
      </c>
      <c r="G106" s="55"/>
    </row>
    <row r="107" spans="2:9">
      <c r="B107" s="18" t="s">
        <v>12</v>
      </c>
      <c r="D107" s="48">
        <v>0.01</v>
      </c>
      <c r="E107" s="55"/>
      <c r="F107" s="48">
        <v>0.01</v>
      </c>
      <c r="G107" s="55"/>
    </row>
    <row r="108" spans="2:9">
      <c r="B108" s="18" t="s">
        <v>34</v>
      </c>
      <c r="D108" s="48">
        <v>1.7000000000000001E-2</v>
      </c>
      <c r="E108" s="55"/>
      <c r="F108" s="48">
        <v>1.7000000000000001E-2</v>
      </c>
      <c r="G108" s="55"/>
    </row>
    <row r="109" spans="2:9">
      <c r="B109" s="18" t="s">
        <v>25</v>
      </c>
      <c r="D109" s="48">
        <v>0</v>
      </c>
      <c r="E109" s="55"/>
      <c r="F109" s="48">
        <v>0</v>
      </c>
      <c r="G109" s="55"/>
    </row>
    <row r="110" spans="2:9">
      <c r="B110" s="17" t="s">
        <v>21</v>
      </c>
      <c r="D110" s="51">
        <f>SUM(D106:D109)</f>
        <v>2.7000000000000003E-2</v>
      </c>
      <c r="E110" s="55"/>
      <c r="F110" s="51">
        <f>SUM(F106:F109)</f>
        <v>2.7000000000000003E-2</v>
      </c>
      <c r="G110" s="55"/>
    </row>
    <row r="111" spans="2:9">
      <c r="B111" s="21"/>
      <c r="D111" s="22"/>
    </row>
    <row r="112" spans="2:9">
      <c r="D112" s="26"/>
    </row>
    <row r="113" spans="2:9">
      <c r="B113" s="17" t="s">
        <v>13</v>
      </c>
      <c r="D113" s="26"/>
    </row>
    <row r="114" spans="2:9">
      <c r="B114" s="17" t="s">
        <v>39</v>
      </c>
      <c r="D114" s="1"/>
    </row>
    <row r="115" spans="2:9">
      <c r="B115" s="18" t="s">
        <v>14</v>
      </c>
      <c r="D115" s="26">
        <v>4.5</v>
      </c>
      <c r="F115" s="26">
        <v>4.5</v>
      </c>
    </row>
    <row r="116" spans="2:9">
      <c r="B116" s="18" t="s">
        <v>36</v>
      </c>
      <c r="D116" s="26">
        <v>0.4</v>
      </c>
      <c r="F116" s="26">
        <v>0.4</v>
      </c>
    </row>
    <row r="117" spans="2:9">
      <c r="B117" s="18" t="s">
        <v>20</v>
      </c>
      <c r="D117" s="26">
        <v>0</v>
      </c>
      <c r="F117" s="26">
        <v>0</v>
      </c>
    </row>
    <row r="118" spans="2:9">
      <c r="B118" s="18" t="s">
        <v>1</v>
      </c>
      <c r="D118" s="26">
        <f>((D115+D116+D117)*0.2426)</f>
        <v>1.1887400000000001</v>
      </c>
      <c r="F118" s="26">
        <f>((F115+F116+F117)*0.2426)</f>
        <v>1.1887400000000001</v>
      </c>
    </row>
    <row r="119" spans="2:9">
      <c r="B119" s="17" t="s">
        <v>15</v>
      </c>
      <c r="D119" s="22">
        <f>SUM(D115:D118)</f>
        <v>6.0887400000000005</v>
      </c>
      <c r="F119" s="22">
        <f>SUM(F115:F118)</f>
        <v>6.0887400000000005</v>
      </c>
    </row>
    <row r="120" spans="2:9">
      <c r="B120" s="18"/>
      <c r="D120" s="22"/>
    </row>
    <row r="121" spans="2:9">
      <c r="B121" s="17" t="s">
        <v>19</v>
      </c>
      <c r="D121" s="51">
        <f>SUM(D119+D110+D101)</f>
        <v>37.535740000000004</v>
      </c>
      <c r="E121" s="55"/>
      <c r="F121" s="51">
        <f>SUM(F119+F110+F101)</f>
        <v>16.325740000000003</v>
      </c>
      <c r="G121" s="55"/>
    </row>
    <row r="122" spans="2:9">
      <c r="B122" s="18"/>
      <c r="D122" s="26"/>
    </row>
    <row r="123" spans="2:9">
      <c r="B123" s="18"/>
      <c r="D123" s="26"/>
    </row>
    <row r="124" spans="2:9">
      <c r="B124" s="18"/>
      <c r="D124" s="26"/>
    </row>
    <row r="125" spans="2:9">
      <c r="B125" s="17" t="s">
        <v>49</v>
      </c>
      <c r="D125" s="26"/>
    </row>
    <row r="126" spans="2:9">
      <c r="B126" s="18"/>
      <c r="D126" s="26"/>
    </row>
    <row r="127" spans="2:9">
      <c r="B127" s="17" t="s">
        <v>0</v>
      </c>
      <c r="D127" s="22">
        <v>31.42</v>
      </c>
      <c r="E127" s="35" t="s">
        <v>31</v>
      </c>
      <c r="F127" s="22">
        <v>10.210000000000001</v>
      </c>
      <c r="G127" s="39" t="s">
        <v>31</v>
      </c>
    </row>
    <row r="128" spans="2:9">
      <c r="B128" s="17"/>
      <c r="D128" s="22"/>
      <c r="F128" s="22"/>
      <c r="I128" s="39"/>
    </row>
    <row r="129" spans="2:7">
      <c r="B129" s="17" t="s">
        <v>16</v>
      </c>
      <c r="D129" s="26"/>
    </row>
    <row r="130" spans="2:7">
      <c r="B130" s="18" t="s">
        <v>11</v>
      </c>
      <c r="D130" s="48">
        <v>0</v>
      </c>
      <c r="E130" s="55"/>
      <c r="F130" s="48">
        <v>0</v>
      </c>
      <c r="G130" s="55"/>
    </row>
    <row r="131" spans="2:7">
      <c r="B131" s="18" t="s">
        <v>12</v>
      </c>
      <c r="D131" s="48">
        <v>0.01</v>
      </c>
      <c r="E131" s="55"/>
      <c r="F131" s="48">
        <v>0.01</v>
      </c>
      <c r="G131" s="55"/>
    </row>
    <row r="132" spans="2:7">
      <c r="B132" s="18" t="s">
        <v>34</v>
      </c>
      <c r="D132" s="48">
        <v>1.7000000000000001E-2</v>
      </c>
      <c r="E132" s="55"/>
      <c r="F132" s="48">
        <v>1.7000000000000001E-2</v>
      </c>
      <c r="G132" s="55"/>
    </row>
    <row r="133" spans="2:7">
      <c r="B133" s="18" t="s">
        <v>25</v>
      </c>
      <c r="D133" s="48">
        <v>0</v>
      </c>
      <c r="E133" s="55"/>
      <c r="F133" s="48">
        <v>0</v>
      </c>
      <c r="G133" s="55"/>
    </row>
    <row r="134" spans="2:7">
      <c r="B134" s="17" t="s">
        <v>21</v>
      </c>
      <c r="D134" s="51">
        <f>SUM(D130:D133)</f>
        <v>2.7000000000000003E-2</v>
      </c>
      <c r="E134" s="55"/>
      <c r="F134" s="51">
        <f>SUM(F130:F133)</f>
        <v>2.7000000000000003E-2</v>
      </c>
      <c r="G134" s="55"/>
    </row>
    <row r="136" spans="2:7">
      <c r="B136" s="17" t="s">
        <v>13</v>
      </c>
      <c r="D136" s="26"/>
    </row>
    <row r="137" spans="2:7">
      <c r="B137" s="17" t="s">
        <v>39</v>
      </c>
      <c r="D137" s="1"/>
    </row>
    <row r="138" spans="2:7">
      <c r="B138" s="18" t="s">
        <v>54</v>
      </c>
      <c r="D138" s="26">
        <v>4.5</v>
      </c>
      <c r="F138" s="26">
        <v>4.5</v>
      </c>
    </row>
    <row r="139" spans="2:7">
      <c r="B139" s="18" t="s">
        <v>36</v>
      </c>
      <c r="D139" s="26">
        <v>0.4</v>
      </c>
      <c r="F139" s="26">
        <v>0.4</v>
      </c>
    </row>
    <row r="140" spans="2:7">
      <c r="B140" s="18" t="s">
        <v>20</v>
      </c>
      <c r="D140" s="26">
        <v>0</v>
      </c>
      <c r="F140" s="26">
        <v>0</v>
      </c>
    </row>
    <row r="141" spans="2:7">
      <c r="B141" s="18" t="s">
        <v>1</v>
      </c>
      <c r="D141" s="26">
        <f>((D138+D139+D140)*0.2426)</f>
        <v>1.1887400000000001</v>
      </c>
      <c r="F141" s="26">
        <f>((F138+F139+F140)*0.2426)</f>
        <v>1.1887400000000001</v>
      </c>
    </row>
    <row r="142" spans="2:7">
      <c r="B142" s="17" t="s">
        <v>15</v>
      </c>
      <c r="D142" s="22">
        <f>SUM(D138:D141)</f>
        <v>6.0887400000000005</v>
      </c>
      <c r="F142" s="22">
        <f>SUM(F138:F141)</f>
        <v>6.0887400000000005</v>
      </c>
    </row>
    <row r="144" spans="2:7">
      <c r="B144" s="17" t="s">
        <v>13</v>
      </c>
      <c r="D144" s="26"/>
    </row>
    <row r="145" spans="1:11">
      <c r="B145" s="17" t="s">
        <v>40</v>
      </c>
      <c r="D145" s="26"/>
    </row>
    <row r="146" spans="1:11">
      <c r="B146" s="18" t="s">
        <v>55</v>
      </c>
      <c r="D146" s="26">
        <v>30</v>
      </c>
      <c r="F146" s="26">
        <v>30</v>
      </c>
    </row>
    <row r="147" spans="1:11">
      <c r="B147" s="18" t="s">
        <v>35</v>
      </c>
      <c r="D147" s="26">
        <v>0.4</v>
      </c>
      <c r="F147" s="26">
        <v>0.4</v>
      </c>
    </row>
    <row r="148" spans="1:11">
      <c r="B148" s="18" t="s">
        <v>20</v>
      </c>
      <c r="D148" s="26">
        <v>0</v>
      </c>
      <c r="F148" s="26">
        <v>0</v>
      </c>
    </row>
    <row r="149" spans="1:11">
      <c r="B149" s="18" t="s">
        <v>1</v>
      </c>
      <c r="D149" s="26">
        <f>((D146+D147+D148)*0.2426)</f>
        <v>7.3750400000000003</v>
      </c>
      <c r="F149" s="26">
        <f>((F146+F147+F148)*0.2426)</f>
        <v>7.3750400000000003</v>
      </c>
    </row>
    <row r="150" spans="1:11">
      <c r="B150" s="17" t="s">
        <v>22</v>
      </c>
      <c r="D150" s="22">
        <f>SUM(D145:D149)</f>
        <v>37.775039999999997</v>
      </c>
      <c r="F150" s="22">
        <f>SUM(F145:F149)</f>
        <v>37.775039999999997</v>
      </c>
    </row>
    <row r="151" spans="1:11">
      <c r="B151" s="17"/>
      <c r="D151" s="22"/>
      <c r="F151" s="22"/>
    </row>
    <row r="152" spans="1:11">
      <c r="A152" s="18"/>
      <c r="B152" s="17" t="s">
        <v>56</v>
      </c>
      <c r="D152" s="51">
        <f>D127+D134+D142</f>
        <v>37.535740000000004</v>
      </c>
      <c r="E152" s="55"/>
      <c r="F152" s="51">
        <f>F142+F134+F127</f>
        <v>16.325740000000003</v>
      </c>
      <c r="G152" s="55"/>
    </row>
    <row r="154" spans="1:11">
      <c r="A154" s="18"/>
      <c r="B154" s="17" t="s">
        <v>57</v>
      </c>
      <c r="D154" s="51">
        <f>D127+D134+D150</f>
        <v>69.222039999999993</v>
      </c>
      <c r="E154" s="55"/>
      <c r="F154" s="51">
        <f>F127+F134+F150</f>
        <v>48.012039999999999</v>
      </c>
      <c r="G154" s="55"/>
    </row>
    <row r="155" spans="1:11">
      <c r="A155" s="18"/>
      <c r="B155" s="18"/>
    </row>
    <row r="156" spans="1:11">
      <c r="A156" s="17" t="s">
        <v>4</v>
      </c>
      <c r="B156" s="17" t="s">
        <v>3</v>
      </c>
    </row>
    <row r="157" spans="1:11">
      <c r="A157" s="18"/>
      <c r="B157" s="17" t="s">
        <v>41</v>
      </c>
    </row>
    <row r="159" spans="1:11" s="18" customFormat="1">
      <c r="E159" s="43"/>
      <c r="G159" s="43"/>
      <c r="I159" s="43"/>
      <c r="K159" s="43"/>
    </row>
    <row r="160" spans="1:11" s="18" customFormat="1">
      <c r="B160" s="18" t="s">
        <v>23</v>
      </c>
      <c r="E160" s="43"/>
      <c r="G160" s="43"/>
      <c r="I160" s="43"/>
      <c r="K160" s="43"/>
    </row>
    <row r="161" spans="2:11" s="18" customFormat="1">
      <c r="B161" s="18" t="s">
        <v>51</v>
      </c>
      <c r="D161" s="31">
        <v>0.31419999999999998</v>
      </c>
      <c r="E161" s="43"/>
      <c r="G161" s="43"/>
      <c r="I161" s="43"/>
      <c r="K161" s="43"/>
    </row>
    <row r="162" spans="2:11" s="18" customFormat="1">
      <c r="B162" s="18" t="s">
        <v>45</v>
      </c>
      <c r="D162" s="31">
        <v>0.1021</v>
      </c>
      <c r="E162" s="43"/>
      <c r="G162" s="43"/>
      <c r="I162" s="43"/>
      <c r="K162" s="43"/>
    </row>
    <row r="163" spans="2:11" s="18" customFormat="1">
      <c r="B163" s="47" t="s">
        <v>46</v>
      </c>
      <c r="D163" s="31"/>
      <c r="E163" s="43"/>
      <c r="G163" s="43"/>
      <c r="I163" s="43"/>
      <c r="K163" s="43"/>
    </row>
    <row r="164" spans="2:11" s="18" customFormat="1">
      <c r="B164" s="47" t="s">
        <v>32</v>
      </c>
      <c r="D164" s="31"/>
      <c r="E164" s="43"/>
      <c r="G164" s="43"/>
      <c r="I164" s="43"/>
      <c r="K164" s="43"/>
    </row>
    <row r="165" spans="2:11" s="18" customFormat="1">
      <c r="B165" s="18" t="s">
        <v>47</v>
      </c>
      <c r="D165" s="31">
        <v>0.1021</v>
      </c>
      <c r="E165" s="43"/>
      <c r="G165" s="43"/>
      <c r="I165" s="43"/>
      <c r="K165" s="43"/>
    </row>
    <row r="166" spans="2:11" s="18" customFormat="1">
      <c r="B166" s="18" t="s">
        <v>48</v>
      </c>
      <c r="D166" s="32">
        <v>0</v>
      </c>
      <c r="E166" s="43"/>
      <c r="G166" s="43"/>
      <c r="I166" s="43"/>
      <c r="K166" s="43"/>
    </row>
    <row r="167" spans="2:11" ht="15" customHeight="1"/>
    <row r="168" spans="2:11" ht="36.75" customHeight="1">
      <c r="B168" s="33" t="s">
        <v>61</v>
      </c>
    </row>
  </sheetData>
  <phoneticPr fontId="14" type="noConversion"/>
  <pageMargins left="0.31496062992125984" right="0.23622047244094491" top="0.74803149606299213" bottom="0.74803149606299213" header="0.31496062992125984" footer="0.31496062992125984"/>
  <pageSetup paperSize="9" scale="85" orientation="portrait" r:id="rId1"/>
  <headerFooter>
    <oddHeader>&amp;C&amp;D</oddHeader>
  </headerFooter>
  <rowBreaks count="3" manualBreakCount="3">
    <brk id="46" max="8" man="1"/>
    <brk id="94" max="8" man="1"/>
    <brk id="123" max="10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Blad2</vt:lpstr>
      <vt:lpstr>Blad2!Utskriftsområde</vt:lpstr>
    </vt:vector>
  </TitlesOfParts>
  <Company>Församlingsförbundet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Brandsjö</dc:creator>
  <cp:lastModifiedBy>Anneli Albertsson</cp:lastModifiedBy>
  <cp:lastPrinted>2021-11-29T15:15:40Z</cp:lastPrinted>
  <dcterms:created xsi:type="dcterms:W3CDTF">2009-06-12T11:03:19Z</dcterms:created>
  <dcterms:modified xsi:type="dcterms:W3CDTF">2021-12-07T10:18:11Z</dcterms:modified>
</cp:coreProperties>
</file>