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net.ad.svenskakyrkan.se\dfs01\HomeFolders\Nationell_Users\helkallh\Mina Dokument\Arbetsgivarenheten\PO-pålägg\PO-pålägg 2021\1 Budget feb 2020\"/>
    </mc:Choice>
  </mc:AlternateContent>
  <bookViews>
    <workbookView xWindow="0" yWindow="0" windowWidth="19005" windowHeight="7425"/>
  </bookViews>
  <sheets>
    <sheet name="Blad2" sheetId="2" r:id="rId1"/>
    <sheet name="Blad3" sheetId="3" r:id="rId2"/>
    <sheet name="Blad4" sheetId="4" r:id="rId3"/>
  </sheets>
  <definedNames>
    <definedName name="_xlnm.Print_Area" localSheetId="0">Blad2!$A$2:$H$137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2" i="2" l="1"/>
  <c r="D74" i="2"/>
  <c r="G59" i="2"/>
  <c r="G74" i="2"/>
  <c r="G65" i="2"/>
  <c r="G29" i="2"/>
  <c r="G30" i="2"/>
  <c r="G22" i="2"/>
  <c r="G32" i="2"/>
  <c r="G66" i="2"/>
  <c r="D117" i="2"/>
  <c r="D125" i="2"/>
  <c r="D126" i="2"/>
  <c r="D128" i="2"/>
  <c r="D101" i="2"/>
  <c r="D102" i="2"/>
  <c r="D93" i="2"/>
  <c r="D104" i="2"/>
  <c r="F59" i="2"/>
  <c r="F65" i="2"/>
  <c r="F66" i="2"/>
  <c r="F74" i="2"/>
  <c r="D71" i="2"/>
  <c r="D65" i="2"/>
  <c r="D29" i="2"/>
  <c r="D30" i="2"/>
  <c r="D22" i="2"/>
  <c r="D32" i="2"/>
  <c r="F29" i="2"/>
  <c r="F30" i="2"/>
  <c r="F22" i="2"/>
  <c r="F32" i="2"/>
  <c r="D59" i="2"/>
  <c r="D66" i="2"/>
</calcChain>
</file>

<file path=xl/sharedStrings.xml><?xml version="1.0" encoding="utf-8"?>
<sst xmlns="http://schemas.openxmlformats.org/spreadsheetml/2006/main" count="99" uniqueCount="52">
  <si>
    <t>Lagstadgade sociala avgifter</t>
  </si>
  <si>
    <t>Särskild löneskatt (24,26 %)</t>
  </si>
  <si>
    <t xml:space="preserve">KAP-KL </t>
  </si>
  <si>
    <t xml:space="preserve">För anställda som hör till TPA18 bör beräkningen ske separat för lönedelar under och över </t>
  </si>
  <si>
    <t>7,5 inkomstbasbelopp och kostnaden sedan summeras.</t>
  </si>
  <si>
    <t>OBS!</t>
  </si>
  <si>
    <t>Riskförsäkringpremie inkl kapningspremie</t>
  </si>
  <si>
    <t>KAP-KL</t>
  </si>
  <si>
    <t>TPA 18</t>
  </si>
  <si>
    <t xml:space="preserve">TPA 18            </t>
  </si>
  <si>
    <t xml:space="preserve"> Gäller för anställd född 1959 eller senare</t>
  </si>
  <si>
    <t>Avtalsenliga  avgifter</t>
  </si>
  <si>
    <t>AGS-KL (Avtalsgruppsjukförsäkring hos AFA)</t>
  </si>
  <si>
    <t>TFA-KL (Trygghetsförsäkring vid arbetsskada hos AFA)</t>
  </si>
  <si>
    <t>TGL-KL (Tjänstegruppliv hos KPA)</t>
  </si>
  <si>
    <t>Avtalsenliga pensionspremier och avgifter</t>
  </si>
  <si>
    <r>
      <t>Avgift för</t>
    </r>
    <r>
      <rPr>
        <b/>
        <sz val="11"/>
        <rFont val="Times New Roman"/>
        <family val="1"/>
      </rPr>
      <t xml:space="preserve"> premiebaserad</t>
    </r>
    <r>
      <rPr>
        <sz val="11"/>
        <rFont val="Times New Roman"/>
        <family val="1"/>
      </rPr>
      <t xml:space="preserve"> ålderspension</t>
    </r>
  </si>
  <si>
    <t>Avgiftsbefrielseförsäkring (hos AFA)</t>
  </si>
  <si>
    <t>Riskförsäkringspremie (hos Kyrkans pensionskassa)</t>
  </si>
  <si>
    <t>UNDER "INKOMSTTAKET" 7,5 IBB</t>
  </si>
  <si>
    <t>ÖVER "INKOMSTTAKET" 7,5 IBB</t>
  </si>
  <si>
    <t>Summa pensionspremier och avgifter inkl. löneskatt</t>
  </si>
  <si>
    <t xml:space="preserve">UNDER "INKOMSTTAK" 7,5 IBB </t>
  </si>
  <si>
    <t>Avtalsenliga avgifter</t>
  </si>
  <si>
    <t>(Obs, endast på lönedelar under 7,5ibb)</t>
  </si>
  <si>
    <t>(Obs, endast på lönedelar över 7,5ibb)</t>
  </si>
  <si>
    <t>Riskförsäkringpremie (hos Kyrkans pensionskassa)</t>
  </si>
  <si>
    <r>
      <t xml:space="preserve">Totalt PO-pålägg </t>
    </r>
    <r>
      <rPr>
        <b/>
        <u/>
        <sz val="11"/>
        <rFont val="Times New Roman"/>
      </rPr>
      <t>under</t>
    </r>
    <r>
      <rPr>
        <b/>
        <sz val="11"/>
        <rFont val="Times New Roman"/>
        <family val="1"/>
      </rPr>
      <t xml:space="preserve"> inkomsttaket</t>
    </r>
  </si>
  <si>
    <r>
      <t xml:space="preserve">Totalt PO-pålägg </t>
    </r>
    <r>
      <rPr>
        <b/>
        <u/>
        <sz val="11"/>
        <rFont val="Times New Roman"/>
      </rPr>
      <t>över</t>
    </r>
    <r>
      <rPr>
        <b/>
        <sz val="11"/>
        <rFont val="Times New Roman"/>
        <family val="1"/>
      </rPr>
      <t xml:space="preserve"> "inkomsttaket"</t>
    </r>
  </si>
  <si>
    <r>
      <t xml:space="preserve">Totalt PO-pålägg </t>
    </r>
    <r>
      <rPr>
        <b/>
        <u/>
        <sz val="11"/>
        <rFont val="Times New Roman"/>
      </rPr>
      <t>under</t>
    </r>
    <r>
      <rPr>
        <b/>
        <sz val="11"/>
        <rFont val="Times New Roman"/>
        <family val="1"/>
      </rPr>
      <t xml:space="preserve"> "inkomsttaket"</t>
    </r>
  </si>
  <si>
    <t>Premiebefrielseförsäkring (hos AFA)</t>
  </si>
  <si>
    <t>Summa avtalsenliga avgifter</t>
  </si>
  <si>
    <t>Summa pensionspremier och avgifter inkl.löneskatt</t>
  </si>
  <si>
    <t xml:space="preserve"> Gäller för anställda från 63år (födda 1958) till månaden innan man fyller 65 år </t>
  </si>
  <si>
    <t>* Sociala avgifter utgår enligt följande:</t>
  </si>
  <si>
    <t xml:space="preserve"> För den som är född 2003-2005 är arbetsgivaravgiften:</t>
  </si>
  <si>
    <t xml:space="preserve"> För den som är född 1956-2003 är arbetsgivaravgiften:</t>
  </si>
  <si>
    <t xml:space="preserve"> </t>
  </si>
  <si>
    <t>Riskförsäkringspremie inkl.kapningspremie 
(hos Kyrkans pensionskassa)</t>
  </si>
  <si>
    <t>Kyrkans trygghetsråd **</t>
  </si>
  <si>
    <t>OBS! Avseende sociala avgifter sker beräkningen utifrån</t>
  </si>
  <si>
    <t>födelseår och inte månad. Se längst ner i detta dokument.*</t>
  </si>
  <si>
    <t>** Under 2020 och 2021 är avgiften till Kyrkans trygghetsråd 
rabatterad och endast en administrativ avgift om 100-1000 kr
tas ut.</t>
  </si>
  <si>
    <r>
      <t xml:space="preserve"> Gäller för anställda </t>
    </r>
    <r>
      <rPr>
        <u/>
        <sz val="9"/>
        <rFont val="Arial"/>
        <family val="2"/>
      </rPr>
      <t>från</t>
    </r>
    <r>
      <rPr>
        <sz val="9"/>
        <rFont val="Arial"/>
        <family val="2"/>
      </rPr>
      <t xml:space="preserve"> den månad man fyller 65 år </t>
    </r>
    <r>
      <rPr>
        <u/>
        <sz val="9"/>
        <rFont val="Arial"/>
        <family val="2"/>
      </rPr>
      <t>till</t>
    </r>
    <r>
      <rPr>
        <sz val="9"/>
        <rFont val="Arial"/>
        <family val="2"/>
      </rPr>
      <t xml:space="preserve"> den månad man fyller 69 år</t>
    </r>
  </si>
  <si>
    <r>
      <t xml:space="preserve"> Gäller för anställda </t>
    </r>
    <r>
      <rPr>
        <u/>
        <sz val="9"/>
        <rFont val="Arial"/>
        <family val="2"/>
      </rPr>
      <t>från</t>
    </r>
    <r>
      <rPr>
        <sz val="9"/>
        <rFont val="Arial"/>
        <family val="2"/>
      </rPr>
      <t xml:space="preserve"> den månad man fyller 69 år och för anställda över 69 år och födda efter 1938</t>
    </r>
  </si>
  <si>
    <r>
      <t xml:space="preserve"> Gäller för anställda </t>
    </r>
    <r>
      <rPr>
        <u/>
        <sz val="9"/>
        <rFont val="Arial"/>
        <family val="2"/>
      </rPr>
      <t>från</t>
    </r>
    <r>
      <rPr>
        <sz val="9"/>
        <rFont val="Arial"/>
        <family val="2"/>
      </rPr>
      <t xml:space="preserve"> den månad man fyller 65 år </t>
    </r>
    <r>
      <rPr>
        <u/>
        <sz val="9"/>
        <rFont val="Arial"/>
        <family val="2"/>
      </rPr>
      <t>till</t>
    </r>
    <r>
      <rPr>
        <sz val="9"/>
        <rFont val="Arial"/>
        <family val="2"/>
      </rPr>
      <t xml:space="preserve"> den månad man fyller 68 år</t>
    </r>
  </si>
  <si>
    <t>AGS-KL, tom 65 år (Avtalsgruppsjukförsäkring hos AFA)</t>
  </si>
  <si>
    <r>
      <t xml:space="preserve">Premie för </t>
    </r>
    <r>
      <rPr>
        <b/>
        <sz val="11"/>
        <rFont val="Times New Roman"/>
        <family val="1"/>
      </rPr>
      <t>förmånsbestämd</t>
    </r>
    <r>
      <rPr>
        <sz val="11"/>
        <rFont val="Times New Roman"/>
        <family val="1"/>
      </rPr>
      <t xml:space="preserve"> ålderspension,
(se budgetanvisning)</t>
    </r>
  </si>
  <si>
    <r>
      <t xml:space="preserve"> Gäller för anställda </t>
    </r>
    <r>
      <rPr>
        <u/>
        <sz val="9"/>
        <rFont val="Arial"/>
        <family val="2"/>
      </rPr>
      <t>från</t>
    </r>
    <r>
      <rPr>
        <sz val="9"/>
        <rFont val="Arial"/>
        <family val="2"/>
      </rPr>
      <t xml:space="preserve"> den månad man fyller 69 år och för anställda över 69 år och födda efter 1937</t>
    </r>
  </si>
  <si>
    <t xml:space="preserve"> För den som är född 1938-1955 är arbetsgivaravgiften:</t>
  </si>
  <si>
    <t xml:space="preserve"> För den som är född 1937 eller tidigare är arbetsgivaravgiften:</t>
  </si>
  <si>
    <t>Personalkostnadspålägg (PO nr 1. 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</si>
</sst>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0.00000"/>
    <numFmt numFmtId="165" formatCode="_-* #,##0\ _k_r_-;\-* #,##0\ _k_r_-;_-* &quot;-&quot;??\ _k_r_-;_-@_-"/>
    <numFmt numFmtId="166" formatCode="0.0"/>
  </numFmts>
  <fonts count="19">
    <font>
      <sz val="11"/>
      <color theme="1"/>
      <name val="Frutiger 47LightCn"/>
      <family val="2"/>
    </font>
    <font>
      <sz val="11"/>
      <name val="Arial"/>
      <family val="2"/>
    </font>
    <font>
      <sz val="11"/>
      <color theme="1"/>
      <name val="Frutiger 47LightCn"/>
      <family val="2"/>
    </font>
    <font>
      <b/>
      <sz val="20"/>
      <name val="Arial"/>
      <family val="2"/>
    </font>
    <font>
      <b/>
      <sz val="11"/>
      <name val="Arial Unicode MS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Frutiger 47LightCn"/>
      <family val="2"/>
    </font>
    <font>
      <u/>
      <sz val="11"/>
      <color theme="10"/>
      <name val="Frutiger 47LightCn"/>
      <family val="2"/>
    </font>
    <font>
      <u/>
      <sz val="11"/>
      <color theme="11"/>
      <name val="Frutiger 47LightCn"/>
      <family val="2"/>
    </font>
    <font>
      <b/>
      <u/>
      <sz val="11"/>
      <name val="Times New Roman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/>
    <xf numFmtId="165" fontId="1" fillId="0" borderId="0" xfId="1" applyNumberFormat="1" applyFont="1" applyFill="1" applyBorder="1"/>
    <xf numFmtId="43" fontId="1" fillId="0" borderId="0" xfId="0" applyNumberFormat="1" applyFont="1" applyFill="1" applyBorder="1"/>
    <xf numFmtId="166" fontId="1" fillId="0" borderId="0" xfId="0" applyNumberFormat="1" applyFont="1" applyFill="1" applyBorder="1"/>
    <xf numFmtId="3" fontId="6" fillId="0" borderId="0" xfId="0" applyNumberFormat="1" applyFont="1" applyFill="1" applyBorder="1"/>
    <xf numFmtId="164" fontId="1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2" fontId="8" fillId="0" borderId="0" xfId="0" quotePrefix="1" applyNumberFormat="1" applyFont="1" applyFill="1" applyAlignment="1">
      <alignment horizontal="right"/>
    </xf>
    <xf numFmtId="2" fontId="7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 wrapText="1"/>
    </xf>
    <xf numFmtId="2" fontId="11" fillId="0" borderId="0" xfId="0" applyNumberFormat="1" applyFont="1" applyFill="1" applyAlignment="1">
      <alignment horizontal="right"/>
    </xf>
    <xf numFmtId="2" fontId="7" fillId="0" borderId="0" xfId="0" quotePrefix="1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10" fontId="8" fillId="0" borderId="0" xfId="0" applyNumberFormat="1" applyFont="1" applyFill="1"/>
    <xf numFmtId="9" fontId="8" fillId="0" borderId="0" xfId="0" applyNumberFormat="1" applyFont="1" applyFill="1"/>
    <xf numFmtId="0" fontId="8" fillId="0" borderId="0" xfId="0" applyFont="1" applyFill="1" applyAlignment="1">
      <alignment wrapText="1"/>
    </xf>
  </cellXfs>
  <cellStyles count="3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1"/>
  <sheetViews>
    <sheetView tabSelected="1" zoomScaleNormal="100" workbookViewId="0">
      <selection activeCell="B2" sqref="B2"/>
    </sheetView>
  </sheetViews>
  <sheetFormatPr defaultColWidth="9.125" defaultRowHeight="14.25"/>
  <cols>
    <col min="1" max="1" width="5.625" style="1" customWidth="1"/>
    <col min="2" max="2" width="46.375" style="1" customWidth="1"/>
    <col min="3" max="3" width="1.875" style="27" customWidth="1"/>
    <col min="4" max="4" width="11.125" style="27" customWidth="1"/>
    <col min="5" max="5" width="1.875" style="27" customWidth="1"/>
    <col min="6" max="6" width="13.125" style="27" customWidth="1"/>
    <col min="7" max="7" width="12.875" style="1" customWidth="1"/>
    <col min="8" max="8" width="3.125" style="1" customWidth="1"/>
    <col min="9" max="9" width="15" style="1" customWidth="1"/>
    <col min="10" max="10" width="9.125" style="1"/>
    <col min="11" max="11" width="11.875" style="1" customWidth="1"/>
    <col min="12" max="12" width="11.25" style="1" bestFit="1" customWidth="1"/>
    <col min="13" max="17" width="9.125" style="1"/>
    <col min="18" max="18" width="18" style="1" customWidth="1"/>
    <col min="19" max="16384" width="9.125" style="1"/>
  </cols>
  <sheetData>
    <row r="2" spans="2:28" ht="16.5">
      <c r="C2" s="26"/>
      <c r="D2" s="26"/>
      <c r="E2" s="26"/>
      <c r="F2" s="26"/>
      <c r="G2" s="3"/>
      <c r="H2" s="3"/>
    </row>
    <row r="3" spans="2:28" ht="26.25">
      <c r="B3" s="2"/>
      <c r="C3" s="26"/>
      <c r="D3" s="26"/>
      <c r="E3" s="26"/>
      <c r="F3" s="26"/>
      <c r="G3" s="3"/>
      <c r="H3" s="3"/>
    </row>
    <row r="4" spans="2:28" ht="26.25">
      <c r="B4" s="2" t="s">
        <v>51</v>
      </c>
      <c r="C4" s="26"/>
      <c r="D4" s="26"/>
      <c r="E4" s="26"/>
      <c r="F4" s="26"/>
      <c r="G4" s="3"/>
      <c r="H4" s="3"/>
    </row>
    <row r="5" spans="2:28" ht="26.25">
      <c r="B5" s="2"/>
      <c r="C5" s="26"/>
      <c r="D5" s="26"/>
      <c r="E5" s="26"/>
      <c r="F5" s="26"/>
      <c r="G5" s="3"/>
      <c r="H5" s="3"/>
    </row>
    <row r="6" spans="2:28" ht="26.25">
      <c r="B6" s="2"/>
      <c r="C6" s="26"/>
      <c r="D6" s="26"/>
      <c r="E6" s="26"/>
      <c r="F6" s="26"/>
      <c r="G6" s="3"/>
      <c r="H6" s="3"/>
    </row>
    <row r="7" spans="2:28">
      <c r="B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5">
      <c r="B8" s="17"/>
      <c r="C8" s="28"/>
      <c r="D8" s="28" t="s">
        <v>2</v>
      </c>
      <c r="E8" s="28"/>
      <c r="F8" s="28" t="s">
        <v>2</v>
      </c>
      <c r="G8" s="28" t="s">
        <v>2</v>
      </c>
      <c r="H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85.5">
      <c r="B9" s="33" t="s">
        <v>7</v>
      </c>
      <c r="C9" s="30"/>
      <c r="D9" s="30" t="s">
        <v>33</v>
      </c>
      <c r="E9" s="30"/>
      <c r="F9" s="30" t="s">
        <v>43</v>
      </c>
      <c r="G9" s="30" t="s">
        <v>48</v>
      </c>
      <c r="H9" s="24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8.75">
      <c r="B10" s="33"/>
      <c r="C10" s="30"/>
      <c r="D10" s="30"/>
      <c r="E10" s="30"/>
      <c r="F10" s="30"/>
      <c r="G10" s="29"/>
      <c r="H10" s="2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5">
      <c r="B11" s="17" t="s">
        <v>19</v>
      </c>
      <c r="C11" s="29"/>
      <c r="D11" s="29"/>
      <c r="E11" s="29"/>
      <c r="G11" s="29"/>
      <c r="H11" s="18"/>
      <c r="R11" s="6"/>
      <c r="S11" s="5"/>
      <c r="T11" s="5"/>
      <c r="U11" s="6"/>
      <c r="V11" s="5"/>
      <c r="W11" s="5"/>
      <c r="X11" s="5"/>
      <c r="Y11" s="5"/>
      <c r="Z11" s="5"/>
      <c r="AA11" s="5"/>
      <c r="AB11" s="5"/>
    </row>
    <row r="12" spans="2:28" ht="15">
      <c r="B12" s="17"/>
      <c r="C12" s="29"/>
      <c r="D12" s="29"/>
      <c r="E12" s="29"/>
      <c r="H12" s="1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>
      <c r="B13" s="17" t="s">
        <v>0</v>
      </c>
      <c r="C13" s="25"/>
      <c r="D13" s="25">
        <v>31.42</v>
      </c>
      <c r="E13" s="25"/>
      <c r="F13" s="25">
        <v>10.210000000000001</v>
      </c>
      <c r="G13" s="25">
        <v>10.210000000000001</v>
      </c>
      <c r="H13" s="2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15">
      <c r="B14" s="18" t="s">
        <v>40</v>
      </c>
      <c r="C14" s="25"/>
      <c r="D14" s="25"/>
      <c r="E14" s="25"/>
      <c r="F14" s="25"/>
      <c r="H14" s="2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15">
      <c r="B15" s="18" t="s">
        <v>41</v>
      </c>
      <c r="C15" s="25"/>
      <c r="D15" s="25"/>
      <c r="E15" s="25"/>
      <c r="F15" s="25"/>
      <c r="H15" s="2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>
      <c r="B16" s="17"/>
      <c r="C16" s="25"/>
      <c r="D16" s="25"/>
      <c r="E16" s="25"/>
      <c r="F16" s="25"/>
      <c r="H16" s="2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15">
      <c r="B17" s="17" t="s">
        <v>11</v>
      </c>
      <c r="C17" s="29"/>
      <c r="D17" s="29"/>
      <c r="E17" s="29"/>
      <c r="F17" s="29"/>
      <c r="G17" s="29"/>
      <c r="H17" s="18"/>
      <c r="R17" s="5"/>
      <c r="S17" s="7"/>
      <c r="T17" s="5"/>
      <c r="U17" s="5"/>
      <c r="V17" s="7"/>
      <c r="W17" s="5"/>
      <c r="X17" s="5"/>
      <c r="Y17" s="5"/>
      <c r="Z17" s="5"/>
      <c r="AA17" s="5"/>
      <c r="AB17" s="5"/>
    </row>
    <row r="18" spans="2:28" ht="15">
      <c r="B18" s="18" t="s">
        <v>46</v>
      </c>
      <c r="C18" s="29"/>
      <c r="D18" s="29">
        <v>0</v>
      </c>
      <c r="E18" s="29"/>
      <c r="F18" s="29">
        <v>0</v>
      </c>
      <c r="G18" s="29">
        <v>0</v>
      </c>
      <c r="H18" s="19"/>
      <c r="R18" s="5"/>
      <c r="S18" s="9"/>
      <c r="T18" s="5"/>
      <c r="U18" s="5"/>
      <c r="V18" s="9"/>
      <c r="W18" s="5"/>
      <c r="X18" s="5"/>
      <c r="Y18" s="5"/>
      <c r="Z18" s="5"/>
      <c r="AA18" s="5"/>
      <c r="AB18" s="5"/>
    </row>
    <row r="19" spans="2:28" ht="15">
      <c r="B19" s="18" t="s">
        <v>13</v>
      </c>
      <c r="C19" s="29"/>
      <c r="D19" s="29">
        <v>0.01</v>
      </c>
      <c r="E19" s="29"/>
      <c r="F19" s="29">
        <v>0.01</v>
      </c>
      <c r="G19" s="29">
        <v>0.01</v>
      </c>
      <c r="H19" s="19"/>
      <c r="R19" s="5"/>
      <c r="S19" s="7"/>
      <c r="T19" s="5"/>
      <c r="U19" s="5"/>
      <c r="V19" s="7"/>
      <c r="W19" s="5"/>
      <c r="X19" s="5"/>
      <c r="Y19" s="5"/>
      <c r="Z19" s="5"/>
      <c r="AA19" s="5"/>
      <c r="AB19" s="5"/>
    </row>
    <row r="20" spans="2:28" ht="15">
      <c r="B20" s="18" t="s">
        <v>14</v>
      </c>
      <c r="C20" s="29"/>
      <c r="D20" s="29">
        <v>0.02</v>
      </c>
      <c r="E20" s="31"/>
      <c r="F20" s="29">
        <v>0</v>
      </c>
      <c r="G20" s="29">
        <v>0</v>
      </c>
      <c r="H20" s="19"/>
      <c r="R20" s="10"/>
      <c r="S20" s="7"/>
      <c r="T20" s="5"/>
      <c r="U20" s="10"/>
      <c r="V20" s="7"/>
      <c r="W20" s="5"/>
      <c r="X20" s="5"/>
      <c r="Y20" s="5"/>
      <c r="Z20" s="5"/>
      <c r="AA20" s="5"/>
      <c r="AB20" s="5"/>
    </row>
    <row r="21" spans="2:28" ht="15">
      <c r="B21" s="18" t="s">
        <v>39</v>
      </c>
      <c r="C21" s="29"/>
      <c r="D21" s="29">
        <v>0</v>
      </c>
      <c r="E21" s="29"/>
      <c r="F21" s="29">
        <v>0</v>
      </c>
      <c r="G21" s="29">
        <v>0</v>
      </c>
      <c r="H21" s="19"/>
      <c r="I21" s="6"/>
      <c r="J21" s="5"/>
      <c r="K21" s="5"/>
      <c r="M21" s="11"/>
      <c r="R21" s="5"/>
      <c r="S21" s="10"/>
      <c r="T21" s="5"/>
      <c r="U21" s="5"/>
      <c r="V21" s="10"/>
      <c r="W21" s="5"/>
      <c r="X21" s="5"/>
      <c r="Y21" s="5"/>
      <c r="Z21" s="5"/>
      <c r="AA21" s="5"/>
      <c r="AB21" s="5"/>
    </row>
    <row r="22" spans="2:28">
      <c r="B22" s="17" t="s">
        <v>31</v>
      </c>
      <c r="C22" s="25"/>
      <c r="D22" s="25">
        <f>SUM(D18:D21)</f>
        <v>0.03</v>
      </c>
      <c r="E22" s="25"/>
      <c r="F22" s="25">
        <f t="shared" ref="F22" si="0">SUM(F18:F21)</f>
        <v>0.01</v>
      </c>
      <c r="G22" s="25">
        <f t="shared" ref="G22" si="1">SUM(G18:G21)</f>
        <v>0.01</v>
      </c>
      <c r="H22" s="21"/>
      <c r="I22" s="5"/>
      <c r="J22" s="5"/>
      <c r="K22" s="10"/>
      <c r="L22" s="8"/>
      <c r="M22" s="8"/>
      <c r="N22" s="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>
      <c r="B23" s="22"/>
      <c r="C23" s="25"/>
      <c r="D23" s="25"/>
      <c r="E23" s="25"/>
      <c r="F23" s="25"/>
      <c r="G23" s="25"/>
      <c r="H23" s="21"/>
      <c r="I23" s="5"/>
      <c r="J23" s="5"/>
      <c r="K23" s="10"/>
      <c r="L23" s="8"/>
      <c r="M23" s="8"/>
      <c r="N23" s="8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5">
      <c r="B24" s="18"/>
      <c r="C24" s="29"/>
      <c r="D24" s="29"/>
      <c r="E24" s="29"/>
      <c r="F24" s="29"/>
      <c r="G24" s="29"/>
      <c r="H24" s="19"/>
      <c r="I24" s="5"/>
      <c r="J24" s="5"/>
      <c r="K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5">
      <c r="B25" s="17" t="s">
        <v>15</v>
      </c>
      <c r="C25" s="29"/>
      <c r="D25" s="29"/>
      <c r="E25" s="29"/>
      <c r="F25" s="29"/>
      <c r="G25" s="29"/>
      <c r="H25" s="19"/>
      <c r="I25" s="5"/>
      <c r="J25" s="7"/>
      <c r="K25" s="5"/>
      <c r="R25" s="6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5">
      <c r="B26" s="18" t="s">
        <v>16</v>
      </c>
      <c r="C26" s="29"/>
      <c r="D26" s="29">
        <v>4.5</v>
      </c>
      <c r="E26" s="29"/>
      <c r="F26" s="29">
        <v>4.5</v>
      </c>
      <c r="G26" s="29">
        <v>0</v>
      </c>
      <c r="H26" s="19"/>
      <c r="I26" s="12"/>
      <c r="J26" s="9"/>
      <c r="K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30">
      <c r="B27" s="37" t="s">
        <v>38</v>
      </c>
      <c r="C27" s="29"/>
      <c r="D27" s="29">
        <v>0.5</v>
      </c>
      <c r="E27" s="29"/>
      <c r="F27" s="29">
        <v>0.5</v>
      </c>
      <c r="G27" s="29">
        <v>0.5</v>
      </c>
      <c r="H27" s="19"/>
      <c r="I27" s="12"/>
      <c r="J27" s="7"/>
      <c r="K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5">
      <c r="B28" s="18" t="s">
        <v>30</v>
      </c>
      <c r="C28" s="29"/>
      <c r="D28" s="29">
        <v>0</v>
      </c>
      <c r="E28" s="29"/>
      <c r="F28" s="29">
        <v>0</v>
      </c>
      <c r="G28" s="29">
        <v>0</v>
      </c>
      <c r="H28" s="19"/>
      <c r="I28" s="12"/>
      <c r="J28" s="7"/>
      <c r="K28" s="5"/>
      <c r="R28" s="5"/>
      <c r="S28" s="7"/>
      <c r="T28" s="5"/>
      <c r="U28" s="5"/>
      <c r="V28" s="5"/>
      <c r="W28" s="5"/>
      <c r="X28" s="5"/>
      <c r="Y28" s="5"/>
      <c r="Z28" s="5"/>
      <c r="AA28" s="5"/>
      <c r="AB28" s="5"/>
    </row>
    <row r="29" spans="2:28" ht="15">
      <c r="B29" s="18" t="s">
        <v>1</v>
      </c>
      <c r="C29" s="29"/>
      <c r="D29" s="29">
        <f>((D26+D27+D28)*0.2426)</f>
        <v>1.2130000000000001</v>
      </c>
      <c r="E29" s="29"/>
      <c r="F29" s="29">
        <f>((F26+F27+F28)*0.2426)</f>
        <v>1.2130000000000001</v>
      </c>
      <c r="G29" s="29">
        <f>((G26+G27+G28)*0.2426)</f>
        <v>0.12130000000000001</v>
      </c>
      <c r="H29" s="19"/>
      <c r="I29" s="13"/>
      <c r="J29" s="10"/>
      <c r="K29" s="5"/>
      <c r="R29" s="5"/>
      <c r="S29" s="9"/>
      <c r="T29" s="5"/>
      <c r="U29" s="5"/>
      <c r="V29" s="5"/>
      <c r="W29" s="5"/>
      <c r="X29" s="5"/>
      <c r="Y29" s="5"/>
      <c r="Z29" s="5"/>
      <c r="AA29" s="5"/>
      <c r="AB29" s="5"/>
    </row>
    <row r="30" spans="2:28" ht="15">
      <c r="B30" s="17" t="s">
        <v>21</v>
      </c>
      <c r="C30" s="29"/>
      <c r="D30" s="25">
        <f>SUM(D26:D29)</f>
        <v>6.2130000000000001</v>
      </c>
      <c r="E30" s="25"/>
      <c r="F30" s="25">
        <f>SUM(F26:F29)</f>
        <v>6.2130000000000001</v>
      </c>
      <c r="G30" s="25">
        <f>SUM(G26:G29)</f>
        <v>0.62129999999999996</v>
      </c>
      <c r="H30" s="19"/>
      <c r="I30" s="13"/>
      <c r="J30" s="5"/>
      <c r="K30" s="5"/>
      <c r="R30" s="5"/>
      <c r="S30" s="7"/>
      <c r="T30" s="5"/>
      <c r="U30" s="5"/>
      <c r="V30" s="5"/>
      <c r="W30" s="5"/>
      <c r="X30" s="5"/>
      <c r="Y30" s="5"/>
      <c r="Z30" s="5"/>
      <c r="AA30" s="5"/>
      <c r="AB30" s="5"/>
    </row>
    <row r="31" spans="2:28" ht="15">
      <c r="B31" s="17"/>
      <c r="C31" s="29"/>
      <c r="D31" s="25"/>
      <c r="E31" s="25"/>
      <c r="F31" s="25"/>
      <c r="H31" s="19"/>
      <c r="I31" s="13"/>
      <c r="J31" s="5"/>
      <c r="K31" s="5"/>
      <c r="R31" s="5"/>
      <c r="S31" s="7"/>
      <c r="T31" s="5"/>
      <c r="U31" s="5"/>
      <c r="V31" s="5"/>
      <c r="W31" s="5"/>
      <c r="X31" s="5"/>
      <c r="Y31" s="5"/>
      <c r="Z31" s="5"/>
      <c r="AA31" s="5"/>
      <c r="AB31" s="5"/>
    </row>
    <row r="32" spans="2:28">
      <c r="B32" s="17" t="s">
        <v>27</v>
      </c>
      <c r="C32" s="25"/>
      <c r="D32" s="25">
        <f>SUM(D30+D22+D13)</f>
        <v>37.663000000000004</v>
      </c>
      <c r="E32" s="25"/>
      <c r="F32" s="25">
        <f>SUM(F30+F22+F13)</f>
        <v>16.433</v>
      </c>
      <c r="G32" s="25">
        <f>SUM(G30+G22+G13)</f>
        <v>10.8413</v>
      </c>
      <c r="H32" s="21"/>
      <c r="I32" s="13"/>
      <c r="J32" s="10"/>
      <c r="K32" s="5"/>
      <c r="R32" s="10"/>
      <c r="S32" s="9"/>
      <c r="T32" s="5"/>
      <c r="U32" s="5"/>
      <c r="V32" s="5"/>
      <c r="W32" s="5"/>
      <c r="X32" s="5"/>
      <c r="Y32" s="5"/>
      <c r="Z32" s="5"/>
      <c r="AA32" s="5"/>
      <c r="AB32" s="5"/>
    </row>
    <row r="33" spans="2:28">
      <c r="B33" s="17"/>
      <c r="C33" s="25"/>
      <c r="D33" s="25"/>
      <c r="E33" s="25"/>
      <c r="F33" s="25"/>
      <c r="G33" s="25"/>
      <c r="H33" s="21"/>
      <c r="I33" s="13"/>
      <c r="J33" s="10"/>
      <c r="K33" s="5"/>
      <c r="R33" s="10"/>
      <c r="S33" s="9"/>
      <c r="T33" s="5"/>
      <c r="U33" s="5"/>
      <c r="V33" s="5"/>
      <c r="W33" s="5"/>
      <c r="X33" s="5"/>
      <c r="Y33" s="5"/>
      <c r="Z33" s="5"/>
      <c r="AA33" s="5"/>
      <c r="AB33" s="5"/>
    </row>
    <row r="34" spans="2:28">
      <c r="B34" s="17"/>
      <c r="C34" s="25"/>
      <c r="D34" s="25"/>
      <c r="E34" s="25"/>
      <c r="F34" s="25"/>
      <c r="G34" s="25"/>
      <c r="H34" s="21"/>
      <c r="I34" s="13"/>
      <c r="J34" s="10"/>
      <c r="K34" s="5"/>
      <c r="R34" s="10"/>
      <c r="S34" s="9"/>
      <c r="T34" s="5"/>
      <c r="U34" s="5"/>
      <c r="V34" s="5"/>
      <c r="W34" s="5"/>
      <c r="X34" s="5"/>
      <c r="Y34" s="5"/>
      <c r="Z34" s="5"/>
      <c r="AA34" s="5"/>
      <c r="AB34" s="5"/>
    </row>
    <row r="35" spans="2:28" ht="15">
      <c r="B35" s="18" t="s">
        <v>34</v>
      </c>
      <c r="C35" s="18"/>
      <c r="D35" s="18"/>
      <c r="E35" s="25"/>
      <c r="F35" s="25"/>
      <c r="G35" s="25"/>
      <c r="H35" s="21"/>
      <c r="I35" s="13"/>
      <c r="J35" s="10"/>
      <c r="K35" s="5"/>
      <c r="R35" s="10"/>
      <c r="S35" s="9"/>
      <c r="T35" s="5"/>
      <c r="U35" s="5"/>
      <c r="V35" s="5"/>
      <c r="W35" s="5"/>
      <c r="X35" s="5"/>
      <c r="Y35" s="5"/>
      <c r="Z35" s="5"/>
      <c r="AA35" s="5"/>
      <c r="AB35" s="5"/>
    </row>
    <row r="36" spans="2:28" ht="15">
      <c r="B36" s="18" t="s">
        <v>36</v>
      </c>
      <c r="C36" s="18"/>
      <c r="D36" s="35">
        <v>0.31419999999999998</v>
      </c>
      <c r="E36" s="25"/>
      <c r="F36" s="25"/>
      <c r="G36" s="25"/>
      <c r="H36" s="21"/>
      <c r="I36" s="13"/>
      <c r="J36" s="10"/>
      <c r="K36" s="5"/>
      <c r="R36" s="10"/>
      <c r="S36" s="9"/>
      <c r="T36" s="5"/>
      <c r="U36" s="5"/>
      <c r="V36" s="5"/>
      <c r="W36" s="5"/>
      <c r="X36" s="5"/>
      <c r="Y36" s="5"/>
      <c r="Z36" s="5"/>
      <c r="AA36" s="5"/>
      <c r="AB36" s="5"/>
    </row>
    <row r="37" spans="2:28" ht="15">
      <c r="B37" s="18" t="s">
        <v>35</v>
      </c>
      <c r="C37" s="18"/>
      <c r="D37" s="35">
        <v>0.1021</v>
      </c>
      <c r="E37" s="25"/>
      <c r="F37" s="25"/>
      <c r="G37" s="25"/>
      <c r="H37" s="21"/>
      <c r="I37" s="13"/>
      <c r="J37" s="10"/>
      <c r="K37" s="5"/>
      <c r="R37" s="10"/>
      <c r="S37" s="9"/>
      <c r="T37" s="5"/>
      <c r="U37" s="5"/>
      <c r="V37" s="5"/>
      <c r="W37" s="5"/>
      <c r="X37" s="5"/>
      <c r="Y37" s="5"/>
      <c r="Z37" s="5"/>
      <c r="AA37" s="5"/>
      <c r="AB37" s="5"/>
    </row>
    <row r="38" spans="2:28" ht="15">
      <c r="B38" s="18" t="s">
        <v>49</v>
      </c>
      <c r="C38" s="18"/>
      <c r="D38" s="35">
        <v>0.1021</v>
      </c>
      <c r="E38" s="25"/>
      <c r="F38" s="25"/>
      <c r="G38" s="25"/>
      <c r="H38" s="21"/>
      <c r="I38" s="13"/>
      <c r="J38" s="10"/>
      <c r="K38" s="5"/>
      <c r="R38" s="10"/>
      <c r="S38" s="9"/>
      <c r="T38" s="5"/>
      <c r="U38" s="5"/>
      <c r="V38" s="5"/>
      <c r="W38" s="5"/>
      <c r="X38" s="5"/>
      <c r="Y38" s="5"/>
      <c r="Z38" s="5"/>
      <c r="AA38" s="5"/>
      <c r="AB38" s="5"/>
    </row>
    <row r="39" spans="2:28" ht="15">
      <c r="B39" s="18" t="s">
        <v>50</v>
      </c>
      <c r="C39" s="18"/>
      <c r="D39" s="36">
        <v>0</v>
      </c>
      <c r="E39" s="25"/>
      <c r="F39" s="25"/>
      <c r="G39" s="25"/>
      <c r="H39" s="21"/>
      <c r="I39" s="13"/>
      <c r="J39" s="10"/>
      <c r="K39" s="5"/>
      <c r="R39" s="10"/>
      <c r="S39" s="9"/>
      <c r="T39" s="5"/>
      <c r="U39" s="5"/>
      <c r="V39" s="5"/>
      <c r="W39" s="5"/>
      <c r="X39" s="5"/>
      <c r="Y39" s="5"/>
      <c r="Z39" s="5"/>
      <c r="AA39" s="5"/>
      <c r="AB39" s="5"/>
    </row>
    <row r="40" spans="2:28" ht="15">
      <c r="B40" s="18"/>
      <c r="C40" s="29"/>
      <c r="D40" s="29"/>
      <c r="E40" s="29"/>
      <c r="F40" s="29"/>
      <c r="G40" s="29"/>
      <c r="H40" s="19"/>
      <c r="I40" s="12"/>
      <c r="J40" s="14"/>
      <c r="K40" s="5"/>
      <c r="R40" s="5"/>
      <c r="S40" s="10"/>
      <c r="T40" s="5"/>
      <c r="U40" s="5"/>
      <c r="V40" s="5"/>
      <c r="W40" s="5"/>
      <c r="X40" s="5"/>
      <c r="Y40" s="5"/>
      <c r="Z40" s="5"/>
      <c r="AA40" s="5"/>
      <c r="AB40" s="5"/>
    </row>
    <row r="41" spans="2:28" ht="75">
      <c r="B41" s="37" t="s">
        <v>42</v>
      </c>
      <c r="C41" s="29"/>
      <c r="D41" s="29"/>
      <c r="E41" s="29"/>
      <c r="F41" s="29"/>
      <c r="G41" s="29"/>
      <c r="H41" s="19"/>
      <c r="I41" s="12"/>
      <c r="J41" s="14"/>
      <c r="K41" s="5"/>
      <c r="R41" s="5"/>
      <c r="S41" s="10"/>
      <c r="T41" s="5"/>
      <c r="U41" s="5"/>
      <c r="V41" s="5"/>
      <c r="W41" s="5"/>
      <c r="X41" s="5"/>
      <c r="Y41" s="5"/>
      <c r="Z41" s="5"/>
      <c r="AA41" s="5"/>
      <c r="AB41" s="5"/>
    </row>
    <row r="42" spans="2:28" ht="15">
      <c r="B42" s="18"/>
      <c r="C42" s="29"/>
      <c r="D42" s="29"/>
      <c r="E42" s="29"/>
      <c r="F42" s="29"/>
      <c r="G42" s="29"/>
      <c r="H42" s="19"/>
      <c r="I42" s="12"/>
      <c r="J42" s="14"/>
      <c r="K42" s="5"/>
      <c r="R42" s="5"/>
      <c r="S42" s="10"/>
      <c r="T42" s="5"/>
      <c r="U42" s="5"/>
      <c r="V42" s="5"/>
      <c r="W42" s="5"/>
      <c r="X42" s="5"/>
      <c r="Y42" s="5"/>
      <c r="Z42" s="5"/>
      <c r="AA42" s="5"/>
      <c r="AB42" s="5"/>
    </row>
    <row r="43" spans="2:28" ht="15">
      <c r="B43" s="18"/>
      <c r="C43" s="29"/>
      <c r="D43" s="29"/>
      <c r="E43" s="29"/>
      <c r="F43" s="29"/>
      <c r="G43" s="29"/>
      <c r="H43" s="19"/>
      <c r="I43" s="12"/>
      <c r="J43" s="14"/>
      <c r="K43" s="5"/>
      <c r="R43" s="5"/>
      <c r="S43" s="10"/>
      <c r="T43" s="5"/>
      <c r="U43" s="5"/>
      <c r="V43" s="5"/>
      <c r="W43" s="5"/>
      <c r="X43" s="5"/>
      <c r="Y43" s="5"/>
      <c r="Z43" s="5"/>
      <c r="AA43" s="5"/>
      <c r="AB43" s="5"/>
    </row>
    <row r="44" spans="2:28" ht="15">
      <c r="B44" s="18"/>
      <c r="C44" s="29"/>
      <c r="D44" s="29"/>
      <c r="E44" s="29"/>
      <c r="F44" s="29"/>
      <c r="G44" s="29"/>
      <c r="H44" s="19"/>
      <c r="I44" s="12"/>
      <c r="J44" s="14"/>
      <c r="K44" s="5"/>
      <c r="R44" s="5"/>
      <c r="S44" s="10"/>
      <c r="T44" s="5"/>
      <c r="U44" s="5"/>
      <c r="V44" s="5"/>
      <c r="W44" s="5"/>
      <c r="X44" s="5"/>
      <c r="Y44" s="5"/>
      <c r="Z44" s="5"/>
      <c r="AA44" s="5"/>
      <c r="AB44" s="5"/>
    </row>
    <row r="45" spans="2:28" ht="15">
      <c r="B45" s="18"/>
      <c r="C45" s="29"/>
      <c r="D45" s="29"/>
      <c r="E45" s="29"/>
      <c r="F45" s="29"/>
      <c r="G45" s="29"/>
      <c r="H45" s="19"/>
      <c r="I45" s="12"/>
      <c r="J45" s="14"/>
      <c r="K45" s="5"/>
      <c r="R45" s="5"/>
      <c r="S45" s="10"/>
      <c r="T45" s="5"/>
      <c r="U45" s="5"/>
      <c r="V45" s="5"/>
      <c r="W45" s="5"/>
      <c r="X45" s="5"/>
      <c r="Y45" s="5"/>
      <c r="Z45" s="5"/>
      <c r="AA45" s="5"/>
      <c r="AB45" s="5"/>
    </row>
    <row r="46" spans="2:28" ht="15">
      <c r="C46" s="1"/>
      <c r="D46" s="1"/>
      <c r="E46" s="1"/>
      <c r="F46" s="1"/>
      <c r="H46" s="19"/>
      <c r="I46" s="12"/>
      <c r="J46" s="14"/>
      <c r="K46" s="5"/>
      <c r="R46" s="5"/>
      <c r="S46" s="10"/>
      <c r="T46" s="5"/>
      <c r="U46" s="5"/>
      <c r="V46" s="5"/>
      <c r="W46" s="5"/>
      <c r="X46" s="5"/>
      <c r="Y46" s="5"/>
      <c r="Z46" s="5"/>
      <c r="AA46" s="5"/>
      <c r="AB46" s="5"/>
    </row>
    <row r="47" spans="2:28" ht="15">
      <c r="B47" s="17"/>
      <c r="C47" s="28"/>
      <c r="D47" s="28" t="s">
        <v>2</v>
      </c>
      <c r="E47" s="28"/>
      <c r="F47" s="28" t="s">
        <v>2</v>
      </c>
      <c r="G47" s="28" t="s">
        <v>2</v>
      </c>
      <c r="H47" s="19"/>
      <c r="I47" s="12"/>
      <c r="J47" s="14"/>
      <c r="K47" s="5"/>
      <c r="R47" s="5"/>
      <c r="S47" s="10"/>
      <c r="T47" s="5"/>
      <c r="U47" s="5"/>
      <c r="V47" s="5"/>
      <c r="W47" s="5"/>
      <c r="X47" s="5"/>
      <c r="Y47" s="5"/>
      <c r="Z47" s="5"/>
      <c r="AA47" s="5"/>
      <c r="AB47" s="5"/>
    </row>
    <row r="48" spans="2:28" ht="85.5">
      <c r="B48" s="33" t="s">
        <v>7</v>
      </c>
      <c r="C48" s="30"/>
      <c r="D48" s="30" t="s">
        <v>33</v>
      </c>
      <c r="E48" s="30"/>
      <c r="F48" s="30" t="s">
        <v>45</v>
      </c>
      <c r="G48" s="30" t="s">
        <v>44</v>
      </c>
      <c r="H48" s="19"/>
      <c r="I48" s="12"/>
      <c r="J48" s="14"/>
      <c r="K48" s="5"/>
      <c r="R48" s="5"/>
      <c r="S48" s="10"/>
      <c r="T48" s="5"/>
      <c r="U48" s="5"/>
      <c r="V48" s="5"/>
      <c r="W48" s="5"/>
      <c r="X48" s="5"/>
      <c r="Y48" s="5"/>
      <c r="Z48" s="5"/>
      <c r="AA48" s="5"/>
      <c r="AB48" s="5"/>
    </row>
    <row r="49" spans="2:28" ht="15">
      <c r="C49" s="1"/>
      <c r="D49" s="1"/>
      <c r="E49" s="1"/>
      <c r="F49" s="1"/>
      <c r="H49" s="19"/>
      <c r="I49" s="12"/>
      <c r="J49" s="5"/>
      <c r="K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5">
      <c r="B50" s="17" t="s">
        <v>20</v>
      </c>
      <c r="C50" s="29"/>
      <c r="D50" s="29"/>
      <c r="E50" s="29"/>
      <c r="F50" s="29"/>
      <c r="G50" s="25"/>
      <c r="H50" s="19"/>
      <c r="I50" s="13"/>
      <c r="J50" s="15"/>
      <c r="K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5">
      <c r="B51" s="17"/>
      <c r="C51" s="29"/>
      <c r="D51" s="29"/>
      <c r="E51" s="29"/>
      <c r="F51" s="25"/>
      <c r="G51" s="29"/>
      <c r="H51" s="19"/>
      <c r="I51" s="13"/>
      <c r="J51" s="15"/>
      <c r="K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>
      <c r="B52" s="17" t="s">
        <v>0</v>
      </c>
      <c r="C52" s="25"/>
      <c r="D52" s="25">
        <v>31.42</v>
      </c>
      <c r="E52" s="25"/>
      <c r="F52" s="25">
        <v>10.210000000000001</v>
      </c>
      <c r="G52" s="25">
        <v>10.210000000000001</v>
      </c>
      <c r="H52" s="21"/>
      <c r="I52" s="5"/>
      <c r="J52" s="9"/>
      <c r="K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>
      <c r="B53" s="17"/>
      <c r="C53" s="25"/>
      <c r="D53" s="25"/>
      <c r="E53" s="25"/>
      <c r="F53" s="25"/>
      <c r="H53" s="21"/>
      <c r="I53" s="5"/>
      <c r="J53" s="9"/>
      <c r="K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5">
      <c r="B54" s="17" t="s">
        <v>11</v>
      </c>
      <c r="C54" s="29"/>
      <c r="D54" s="29"/>
      <c r="E54" s="29"/>
      <c r="F54" s="29"/>
      <c r="H54" s="19"/>
      <c r="I54" s="5"/>
      <c r="J54" s="7"/>
      <c r="K54" s="5"/>
      <c r="R54" s="6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5">
      <c r="B55" s="18" t="s">
        <v>12</v>
      </c>
      <c r="C55" s="29"/>
      <c r="D55" s="29">
        <v>0</v>
      </c>
      <c r="E55" s="29"/>
      <c r="F55" s="29">
        <v>0</v>
      </c>
      <c r="G55" s="29">
        <v>0</v>
      </c>
      <c r="H55" s="19"/>
      <c r="I55" s="10"/>
      <c r="J55" s="9"/>
      <c r="K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2:28" ht="15">
      <c r="B56" s="18" t="s">
        <v>13</v>
      </c>
      <c r="C56" s="29"/>
      <c r="D56" s="29">
        <v>0.01</v>
      </c>
      <c r="E56" s="29"/>
      <c r="F56" s="29">
        <v>0.01</v>
      </c>
      <c r="G56" s="29">
        <v>0.01</v>
      </c>
      <c r="H56" s="19"/>
      <c r="I56" s="5"/>
      <c r="J56" s="10"/>
      <c r="K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15">
      <c r="B57" s="18" t="s">
        <v>14</v>
      </c>
      <c r="C57" s="29"/>
      <c r="D57" s="29">
        <v>0.02</v>
      </c>
      <c r="E57" s="31"/>
      <c r="F57" s="29">
        <v>0</v>
      </c>
      <c r="G57" s="29">
        <v>0</v>
      </c>
      <c r="H57" s="19"/>
      <c r="R57" s="5"/>
      <c r="S57" s="7"/>
      <c r="T57" s="5"/>
      <c r="U57" s="5"/>
      <c r="V57" s="5"/>
      <c r="W57" s="5"/>
      <c r="X57" s="5"/>
      <c r="Y57" s="5"/>
      <c r="Z57" s="5"/>
      <c r="AA57" s="5"/>
      <c r="AB57" s="5"/>
    </row>
    <row r="58" spans="2:28" ht="15">
      <c r="B58" s="18" t="s">
        <v>39</v>
      </c>
      <c r="C58" s="29"/>
      <c r="D58" s="29">
        <v>0</v>
      </c>
      <c r="E58" s="29"/>
      <c r="F58" s="29">
        <v>0</v>
      </c>
      <c r="G58" s="29">
        <v>0</v>
      </c>
      <c r="H58" s="19"/>
      <c r="R58" s="5"/>
      <c r="S58" s="9"/>
      <c r="T58" s="5"/>
      <c r="U58" s="5"/>
      <c r="V58" s="5"/>
      <c r="W58" s="5"/>
      <c r="X58" s="5"/>
      <c r="Y58" s="5"/>
      <c r="Z58" s="5"/>
      <c r="AA58" s="5"/>
      <c r="AB58" s="5"/>
    </row>
    <row r="59" spans="2:28">
      <c r="B59" s="17" t="s">
        <v>31</v>
      </c>
      <c r="C59" s="25"/>
      <c r="D59" s="25">
        <f>SUM(D55:D58)</f>
        <v>0.03</v>
      </c>
      <c r="E59" s="25"/>
      <c r="F59" s="25">
        <f t="shared" ref="F59" si="2">SUM(F55:F58)</f>
        <v>0.01</v>
      </c>
      <c r="G59" s="25">
        <f>SUM(G55:G58)</f>
        <v>0.01</v>
      </c>
      <c r="H59" s="21"/>
      <c r="R59" s="5"/>
      <c r="S59" s="7"/>
      <c r="T59" s="5"/>
      <c r="U59" s="5"/>
      <c r="V59" s="5"/>
      <c r="W59" s="5"/>
      <c r="X59" s="5"/>
      <c r="Y59" s="5"/>
      <c r="Z59" s="5"/>
      <c r="AA59" s="5"/>
      <c r="AB59" s="5"/>
    </row>
    <row r="60" spans="2:28" ht="15">
      <c r="B60" s="18"/>
      <c r="C60" s="29"/>
      <c r="D60" s="29"/>
      <c r="E60" s="29"/>
      <c r="F60" s="29"/>
      <c r="H60" s="19"/>
      <c r="R60" s="10"/>
      <c r="S60" s="9"/>
      <c r="T60" s="5"/>
      <c r="U60" s="5"/>
      <c r="V60" s="5"/>
      <c r="W60" s="5"/>
      <c r="X60" s="5"/>
      <c r="Y60" s="5"/>
      <c r="Z60" s="5"/>
      <c r="AA60" s="5"/>
      <c r="AB60" s="5"/>
    </row>
    <row r="61" spans="2:28" ht="15">
      <c r="B61" s="17" t="s">
        <v>15</v>
      </c>
      <c r="C61" s="29"/>
      <c r="D61" s="29"/>
      <c r="E61" s="29"/>
      <c r="F61" s="29"/>
      <c r="H61" s="19"/>
      <c r="R61" s="5"/>
      <c r="S61" s="16"/>
      <c r="T61" s="5"/>
      <c r="U61" s="5"/>
      <c r="V61" s="5"/>
      <c r="W61" s="5"/>
      <c r="X61" s="5"/>
      <c r="Y61" s="5"/>
      <c r="Z61" s="5"/>
      <c r="AA61" s="5"/>
      <c r="AB61" s="5"/>
    </row>
    <row r="62" spans="2:28" ht="15">
      <c r="B62" s="18" t="s">
        <v>16</v>
      </c>
      <c r="C62" s="29"/>
      <c r="D62" s="29">
        <v>4.5</v>
      </c>
      <c r="E62" s="29"/>
      <c r="F62" s="29">
        <v>4.5</v>
      </c>
      <c r="G62" s="29">
        <v>0</v>
      </c>
      <c r="H62" s="19"/>
      <c r="I62" s="12"/>
    </row>
    <row r="63" spans="2:28" ht="15">
      <c r="B63" s="18" t="s">
        <v>26</v>
      </c>
      <c r="C63" s="29"/>
      <c r="D63" s="29">
        <v>0.5</v>
      </c>
      <c r="E63" s="29"/>
      <c r="F63" s="29">
        <v>0.5</v>
      </c>
      <c r="G63" s="29">
        <v>0.5</v>
      </c>
      <c r="H63" s="19"/>
      <c r="I63" s="12"/>
    </row>
    <row r="64" spans="2:28" ht="15">
      <c r="B64" s="18" t="s">
        <v>17</v>
      </c>
      <c r="C64" s="29"/>
      <c r="D64" s="29">
        <v>0</v>
      </c>
      <c r="E64" s="29"/>
      <c r="F64" s="29">
        <v>0</v>
      </c>
      <c r="G64" s="29"/>
      <c r="H64" s="19"/>
      <c r="I64" s="12"/>
    </row>
    <row r="65" spans="2:9" ht="15">
      <c r="B65" s="18" t="s">
        <v>1</v>
      </c>
      <c r="C65" s="29"/>
      <c r="D65" s="29">
        <f>((D62+D63+D64)*0.2426)</f>
        <v>1.2130000000000001</v>
      </c>
      <c r="E65" s="29"/>
      <c r="F65" s="29">
        <f>((F62+F63+F64)*0.2426)</f>
        <v>1.2130000000000001</v>
      </c>
      <c r="G65" s="29">
        <f>((G62+G63+G64)*0.2426)</f>
        <v>0.12130000000000001</v>
      </c>
      <c r="H65" s="19"/>
      <c r="I65" s="13"/>
    </row>
    <row r="66" spans="2:9">
      <c r="B66" s="17" t="s">
        <v>21</v>
      </c>
      <c r="C66" s="25"/>
      <c r="D66" s="25">
        <f>SUM(D62:D65)</f>
        <v>6.2130000000000001</v>
      </c>
      <c r="E66" s="25"/>
      <c r="F66" s="25">
        <f t="shared" ref="F66" si="3">SUM(F62:F65)</f>
        <v>6.2130000000000001</v>
      </c>
      <c r="G66" s="25">
        <f t="shared" ref="G66" si="4">SUM(G62:G65)</f>
        <v>0.62129999999999996</v>
      </c>
      <c r="H66" s="21"/>
    </row>
    <row r="67" spans="2:9" ht="15">
      <c r="B67" s="18"/>
      <c r="C67" s="29"/>
      <c r="D67" s="29"/>
      <c r="E67" s="29"/>
      <c r="F67" s="29"/>
      <c r="G67" s="29"/>
      <c r="H67" s="19"/>
    </row>
    <row r="68" spans="2:9" ht="30">
      <c r="B68" s="37" t="s">
        <v>47</v>
      </c>
      <c r="C68" s="20"/>
      <c r="D68" s="20">
        <v>40</v>
      </c>
      <c r="E68" s="20"/>
      <c r="F68" s="29"/>
      <c r="G68" s="29"/>
      <c r="H68" s="19"/>
      <c r="I68" s="12"/>
    </row>
    <row r="69" spans="2:9" ht="15">
      <c r="B69" s="18" t="s">
        <v>6</v>
      </c>
      <c r="C69" s="29"/>
      <c r="D69" s="29">
        <v>0.5</v>
      </c>
      <c r="E69" s="29"/>
      <c r="F69" s="29"/>
      <c r="G69" s="25"/>
      <c r="H69" s="19"/>
      <c r="I69" s="12"/>
    </row>
    <row r="70" spans="2:9" ht="15">
      <c r="B70" s="18" t="s">
        <v>30</v>
      </c>
      <c r="C70" s="29"/>
      <c r="D70" s="29">
        <v>0</v>
      </c>
      <c r="E70" s="29"/>
      <c r="F70" s="29"/>
      <c r="G70" s="27"/>
      <c r="H70" s="19"/>
      <c r="I70" s="12"/>
    </row>
    <row r="71" spans="2:9" ht="15">
      <c r="B71" s="18" t="s">
        <v>1</v>
      </c>
      <c r="C71" s="20"/>
      <c r="D71" s="20">
        <f>((D68+D70+D69)*0.2426)</f>
        <v>9.8253000000000004</v>
      </c>
      <c r="E71" s="20"/>
      <c r="F71" s="29"/>
      <c r="H71" s="19"/>
      <c r="I71" s="12"/>
    </row>
    <row r="72" spans="2:9">
      <c r="B72" s="17" t="s">
        <v>21</v>
      </c>
      <c r="C72" s="32"/>
      <c r="D72" s="32">
        <f>SUM(D68:D71)</f>
        <v>50.325299999999999</v>
      </c>
      <c r="E72" s="32"/>
      <c r="F72" s="25"/>
      <c r="H72" s="21"/>
      <c r="I72" s="12"/>
    </row>
    <row r="74" spans="2:9">
      <c r="B74" s="17" t="s">
        <v>28</v>
      </c>
      <c r="C74" s="25"/>
      <c r="D74" s="21">
        <f>D52+D59+D66+D72</f>
        <v>87.98830000000001</v>
      </c>
      <c r="E74" s="21"/>
      <c r="F74" s="25">
        <f>F52+F59+F66</f>
        <v>16.433</v>
      </c>
      <c r="G74" s="25">
        <f>G52+G59+G72</f>
        <v>10.220000000000001</v>
      </c>
      <c r="H74" s="21"/>
    </row>
    <row r="75" spans="2:9">
      <c r="F75" s="1"/>
    </row>
    <row r="76" spans="2:9">
      <c r="F76" s="1"/>
    </row>
    <row r="77" spans="2:9">
      <c r="F77" s="1"/>
    </row>
    <row r="78" spans="2:9" ht="75">
      <c r="B78" s="37" t="s">
        <v>42</v>
      </c>
      <c r="F78" s="1"/>
    </row>
    <row r="79" spans="2:9">
      <c r="F79" s="1"/>
    </row>
    <row r="80" spans="2:9">
      <c r="B80" s="1" t="s">
        <v>37</v>
      </c>
    </row>
    <row r="81" spans="2:6" ht="15">
      <c r="D81" s="28" t="s">
        <v>9</v>
      </c>
    </row>
    <row r="82" spans="2:6" ht="66" customHeight="1">
      <c r="B82" s="34" t="s">
        <v>8</v>
      </c>
      <c r="D82" s="30" t="s">
        <v>10</v>
      </c>
    </row>
    <row r="83" spans="2:6" ht="30.95" customHeight="1">
      <c r="B83" s="34"/>
      <c r="D83" s="30"/>
    </row>
    <row r="84" spans="2:6" ht="15">
      <c r="B84" s="17" t="s">
        <v>22</v>
      </c>
      <c r="D84" s="29"/>
    </row>
    <row r="85" spans="2:6" ht="15">
      <c r="D85" s="29"/>
    </row>
    <row r="86" spans="2:6">
      <c r="B86" s="17" t="s">
        <v>0</v>
      </c>
      <c r="D86" s="25">
        <v>31.42</v>
      </c>
      <c r="F86" s="25"/>
    </row>
    <row r="87" spans="2:6">
      <c r="B87" s="17"/>
      <c r="D87" s="25"/>
      <c r="F87" s="25"/>
    </row>
    <row r="88" spans="2:6" ht="15">
      <c r="B88" s="17" t="s">
        <v>23</v>
      </c>
      <c r="D88" s="29"/>
    </row>
    <row r="89" spans="2:6" ht="15">
      <c r="B89" s="18" t="s">
        <v>12</v>
      </c>
      <c r="D89" s="29">
        <v>0</v>
      </c>
    </row>
    <row r="90" spans="2:6" ht="15">
      <c r="B90" s="18" t="s">
        <v>13</v>
      </c>
      <c r="D90" s="29">
        <v>0.01</v>
      </c>
    </row>
    <row r="91" spans="2:6" ht="15">
      <c r="B91" s="18" t="s">
        <v>14</v>
      </c>
      <c r="D91" s="29">
        <v>0.02</v>
      </c>
    </row>
    <row r="92" spans="2:6" ht="15">
      <c r="B92" s="18" t="s">
        <v>39</v>
      </c>
      <c r="D92" s="29">
        <v>0</v>
      </c>
    </row>
    <row r="93" spans="2:6">
      <c r="B93" s="17" t="s">
        <v>31</v>
      </c>
      <c r="D93" s="25">
        <f>SUM(D89:D92)</f>
        <v>0.03</v>
      </c>
    </row>
    <row r="94" spans="2:6">
      <c r="B94" s="22"/>
      <c r="D94" s="25"/>
    </row>
    <row r="95" spans="2:6" ht="15">
      <c r="D95" s="29"/>
    </row>
    <row r="96" spans="2:6" ht="15">
      <c r="B96" s="17" t="s">
        <v>15</v>
      </c>
      <c r="D96" s="29"/>
    </row>
    <row r="97" spans="2:6">
      <c r="B97" s="17" t="s">
        <v>24</v>
      </c>
      <c r="D97" s="1"/>
    </row>
    <row r="98" spans="2:6" ht="15">
      <c r="B98" s="18" t="s">
        <v>16</v>
      </c>
      <c r="D98" s="29">
        <v>4.5</v>
      </c>
    </row>
    <row r="99" spans="2:6" ht="15">
      <c r="B99" s="18" t="s">
        <v>18</v>
      </c>
      <c r="D99" s="29">
        <v>0.5</v>
      </c>
    </row>
    <row r="100" spans="2:6" ht="15">
      <c r="B100" s="18" t="s">
        <v>30</v>
      </c>
      <c r="D100" s="29">
        <v>0</v>
      </c>
    </row>
    <row r="101" spans="2:6" ht="15">
      <c r="B101" s="18" t="s">
        <v>1</v>
      </c>
      <c r="D101" s="29">
        <f>((D98+D99+D100)*0.2426)</f>
        <v>1.2130000000000001</v>
      </c>
    </row>
    <row r="102" spans="2:6">
      <c r="B102" s="17" t="s">
        <v>21</v>
      </c>
      <c r="D102" s="25">
        <f>SUM(D98:D101)</f>
        <v>6.2130000000000001</v>
      </c>
    </row>
    <row r="103" spans="2:6" ht="15">
      <c r="B103" s="18"/>
      <c r="D103" s="25"/>
    </row>
    <row r="104" spans="2:6">
      <c r="B104" s="17" t="s">
        <v>29</v>
      </c>
      <c r="D104" s="25">
        <f>SUM(D102+D93+D86)</f>
        <v>37.663000000000004</v>
      </c>
    </row>
    <row r="105" spans="2:6" ht="15">
      <c r="B105" s="18"/>
      <c r="D105" s="29"/>
    </row>
    <row r="106" spans="2:6" ht="15">
      <c r="B106" s="18"/>
      <c r="D106" s="29"/>
    </row>
    <row r="107" spans="2:6" ht="15">
      <c r="B107" s="18"/>
      <c r="D107" s="29"/>
    </row>
    <row r="108" spans="2:6" ht="15">
      <c r="B108" s="17" t="s">
        <v>20</v>
      </c>
      <c r="D108" s="29"/>
    </row>
    <row r="109" spans="2:6" ht="15">
      <c r="B109" s="18"/>
      <c r="D109" s="29"/>
    </row>
    <row r="110" spans="2:6">
      <c r="B110" s="17" t="s">
        <v>0</v>
      </c>
      <c r="D110" s="25">
        <v>31.42</v>
      </c>
      <c r="F110" s="25"/>
    </row>
    <row r="111" spans="2:6">
      <c r="B111" s="17"/>
      <c r="D111" s="25"/>
      <c r="F111" s="25"/>
    </row>
    <row r="112" spans="2:6" ht="15">
      <c r="B112" s="17" t="s">
        <v>23</v>
      </c>
      <c r="D112" s="29"/>
    </row>
    <row r="113" spans="1:4" ht="15">
      <c r="B113" s="18" t="s">
        <v>12</v>
      </c>
      <c r="D113" s="29">
        <v>0</v>
      </c>
    </row>
    <row r="114" spans="1:4" ht="15">
      <c r="B114" s="18" t="s">
        <v>13</v>
      </c>
      <c r="D114" s="29">
        <v>0.01</v>
      </c>
    </row>
    <row r="115" spans="1:4" ht="15">
      <c r="B115" s="18" t="s">
        <v>14</v>
      </c>
      <c r="D115" s="29">
        <v>0.02</v>
      </c>
    </row>
    <row r="116" spans="1:4" ht="15">
      <c r="B116" s="18" t="s">
        <v>39</v>
      </c>
      <c r="D116" s="29">
        <v>0</v>
      </c>
    </row>
    <row r="117" spans="1:4">
      <c r="B117" s="17" t="s">
        <v>31</v>
      </c>
      <c r="D117" s="25">
        <f>SUM(D113:D116)</f>
        <v>0.03</v>
      </c>
    </row>
    <row r="120" spans="1:4" ht="15">
      <c r="B120" s="17" t="s">
        <v>15</v>
      </c>
      <c r="D120" s="29"/>
    </row>
    <row r="121" spans="1:4" ht="15">
      <c r="B121" s="17" t="s">
        <v>25</v>
      </c>
      <c r="D121" s="29"/>
    </row>
    <row r="122" spans="1:4" ht="15">
      <c r="B122" s="18" t="s">
        <v>16</v>
      </c>
      <c r="D122" s="29">
        <v>30</v>
      </c>
    </row>
    <row r="123" spans="1:4" ht="15">
      <c r="B123" s="18" t="s">
        <v>26</v>
      </c>
      <c r="D123" s="29">
        <v>0.5</v>
      </c>
    </row>
    <row r="124" spans="1:4" ht="15">
      <c r="B124" s="18" t="s">
        <v>30</v>
      </c>
      <c r="D124" s="29">
        <v>0</v>
      </c>
    </row>
    <row r="125" spans="1:4" ht="15">
      <c r="B125" s="18" t="s">
        <v>1</v>
      </c>
      <c r="D125" s="29">
        <f>((D122+D123+D124)*0.2426)</f>
        <v>7.3993000000000002</v>
      </c>
    </row>
    <row r="126" spans="1:4">
      <c r="B126" s="17" t="s">
        <v>32</v>
      </c>
      <c r="D126" s="25">
        <f>SUM(D121:D125)</f>
        <v>37.899299999999997</v>
      </c>
    </row>
    <row r="128" spans="1:4" ht="15">
      <c r="A128" s="18"/>
      <c r="B128" s="17" t="s">
        <v>28</v>
      </c>
      <c r="D128" s="25">
        <f>D110+D117+D126</f>
        <v>69.349299999999999</v>
      </c>
    </row>
    <row r="129" spans="1:2" ht="15">
      <c r="A129" s="18"/>
      <c r="B129" s="18"/>
    </row>
    <row r="130" spans="1:2" ht="15">
      <c r="A130" s="18" t="s">
        <v>5</v>
      </c>
      <c r="B130" s="18" t="s">
        <v>3</v>
      </c>
    </row>
    <row r="131" spans="1:2" ht="15">
      <c r="A131" s="18"/>
      <c r="B131" s="18" t="s">
        <v>4</v>
      </c>
    </row>
    <row r="133" spans="1:2" s="18" customFormat="1" ht="15"/>
    <row r="134" spans="1:2" s="18" customFormat="1" ht="75">
      <c r="B134" s="37" t="s">
        <v>42</v>
      </c>
    </row>
    <row r="135" spans="1:2" s="18" customFormat="1" ht="15"/>
    <row r="136" spans="1:2" s="18" customFormat="1" ht="15"/>
    <row r="137" spans="1:2" s="18" customFormat="1" ht="15"/>
    <row r="138" spans="1:2" s="18" customFormat="1" ht="15"/>
    <row r="139" spans="1:2" s="18" customFormat="1" ht="15"/>
    <row r="140" spans="1:2" s="18" customFormat="1" ht="15"/>
    <row r="141" spans="1:2" s="18" customFormat="1" ht="15"/>
  </sheetData>
  <phoneticPr fontId="14" type="noConversion"/>
  <pageMargins left="0.31496062992125984" right="0.23622047244094491" top="0.74803149606299213" bottom="0.74803149606299213" header="0.31496062992125984" footer="0.31496062992125984"/>
  <pageSetup paperSize="9" scale="90" orientation="portrait" r:id="rId1"/>
  <headerFooter>
    <oddHeader>&amp;C&amp;D</oddHeader>
  </headerFooter>
  <rowBreaks count="3" manualBreakCount="3">
    <brk id="44" max="7" man="1"/>
    <brk id="78" max="7" man="1"/>
    <brk id="132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2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2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Blad2!Utskriftsområde</vt:lpstr>
    </vt:vector>
  </TitlesOfParts>
  <Company>Församlingsförbundet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Brandsjö</dc:creator>
  <cp:lastModifiedBy>Helén Källholm</cp:lastModifiedBy>
  <cp:lastPrinted>2020-02-12T12:24:04Z</cp:lastPrinted>
  <dcterms:created xsi:type="dcterms:W3CDTF">2009-06-12T11:03:19Z</dcterms:created>
  <dcterms:modified xsi:type="dcterms:W3CDTF">2021-01-27T09:58:46Z</dcterms:modified>
</cp:coreProperties>
</file>